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Sheet1!$A$4:$J$97</definedName>
    <definedName name="Database">#REF!</definedName>
    <definedName name="_xlnm.Print_Area" localSheetId="0">Sheet1!$A$1:$J$97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<sst xmlns="http://schemas.openxmlformats.org/spreadsheetml/2006/main" count="117" uniqueCount="117">
  <si>
    <r>
      <rPr>
        <sz val="18"/>
        <rFont val="Times New Roman"/>
        <charset val="134"/>
      </rPr>
      <t>2025</t>
    </r>
    <r>
      <rPr>
        <sz val="18"/>
        <rFont val="方正大标宋简体"/>
        <charset val="134"/>
      </rPr>
      <t>年太仓市水稻田审核结果及资金分配表</t>
    </r>
  </si>
  <si>
    <r>
      <rPr>
        <sz val="10"/>
        <rFont val="宋体"/>
        <charset val="134"/>
      </rPr>
      <t>单位：亩、万元</t>
    </r>
  </si>
  <si>
    <t>序号</t>
  </si>
  <si>
    <t>区镇</t>
  </si>
  <si>
    <t>村、涉农社区</t>
  </si>
  <si>
    <t>申报面积</t>
  </si>
  <si>
    <t>测绘面积</t>
  </si>
  <si>
    <t>核定补贴面积</t>
  </si>
  <si>
    <t>应补金额</t>
  </si>
  <si>
    <t>已预拨金额</t>
  </si>
  <si>
    <t>结算金额</t>
  </si>
  <si>
    <t>备注</t>
  </si>
  <si>
    <r>
      <rPr>
        <b/>
        <sz val="9"/>
        <rFont val="宋体"/>
        <charset val="134"/>
      </rPr>
      <t>总计</t>
    </r>
  </si>
  <si>
    <r>
      <rPr>
        <b/>
        <sz val="8"/>
        <color theme="1"/>
        <rFont val="宋体"/>
        <charset val="134"/>
      </rPr>
      <t>涂松村、太星村预拨资金多付</t>
    </r>
    <r>
      <rPr>
        <b/>
        <sz val="8"/>
        <color theme="1"/>
        <rFont val="Times New Roman"/>
        <charset val="134"/>
      </rPr>
      <t>2.98254</t>
    </r>
    <r>
      <rPr>
        <b/>
        <sz val="8"/>
        <color theme="1"/>
        <rFont val="宋体"/>
        <charset val="134"/>
      </rPr>
      <t>万元，在明年补偿资金中扣除。</t>
    </r>
  </si>
  <si>
    <r>
      <rPr>
        <sz val="9"/>
        <rFont val="宋体"/>
        <charset val="134"/>
      </rPr>
      <t>城厢镇</t>
    </r>
  </si>
  <si>
    <r>
      <rPr>
        <sz val="9"/>
        <rFont val="宋体"/>
        <charset val="134"/>
      </rPr>
      <t>永丰村</t>
    </r>
  </si>
  <si>
    <r>
      <rPr>
        <sz val="9"/>
        <rFont val="宋体"/>
        <charset val="134"/>
      </rPr>
      <t>新农村</t>
    </r>
  </si>
  <si>
    <r>
      <rPr>
        <sz val="9"/>
        <rFont val="宋体"/>
        <charset val="134"/>
      </rPr>
      <t>万丰村</t>
    </r>
  </si>
  <si>
    <r>
      <rPr>
        <sz val="9"/>
        <rFont val="宋体"/>
        <charset val="134"/>
      </rPr>
      <t>电站村</t>
    </r>
  </si>
  <si>
    <r>
      <rPr>
        <sz val="9"/>
        <rFont val="宋体"/>
        <charset val="134"/>
      </rPr>
      <t>东林村</t>
    </r>
  </si>
  <si>
    <r>
      <rPr>
        <sz val="9"/>
        <rFont val="宋体"/>
        <charset val="134"/>
      </rPr>
      <t>太丰社区</t>
    </r>
  </si>
  <si>
    <r>
      <rPr>
        <sz val="9"/>
        <rFont val="宋体"/>
        <charset val="134"/>
      </rPr>
      <t>胜泾村</t>
    </r>
  </si>
  <si>
    <r>
      <rPr>
        <sz val="9"/>
        <rFont val="宋体"/>
        <charset val="134"/>
      </rPr>
      <t>伟阳社区</t>
    </r>
  </si>
  <si>
    <r>
      <rPr>
        <b/>
        <sz val="9"/>
        <rFont val="宋体"/>
        <charset val="134"/>
      </rPr>
      <t>城厢镇小计</t>
    </r>
  </si>
  <si>
    <r>
      <rPr>
        <sz val="9"/>
        <rFont val="宋体"/>
        <charset val="134"/>
      </rPr>
      <t>沙溪镇</t>
    </r>
  </si>
  <si>
    <r>
      <rPr>
        <sz val="9"/>
        <rFont val="宋体"/>
        <charset val="134"/>
      </rPr>
      <t>泥桥村</t>
    </r>
  </si>
  <si>
    <r>
      <rPr>
        <sz val="9"/>
        <rFont val="宋体"/>
        <charset val="134"/>
      </rPr>
      <t>虹桥村</t>
    </r>
  </si>
  <si>
    <r>
      <rPr>
        <sz val="9"/>
        <rFont val="宋体"/>
        <charset val="134"/>
      </rPr>
      <t>项桥村</t>
    </r>
  </si>
  <si>
    <r>
      <rPr>
        <sz val="9"/>
        <rFont val="宋体"/>
        <charset val="134"/>
      </rPr>
      <t>庄西村</t>
    </r>
  </si>
  <si>
    <r>
      <rPr>
        <sz val="9"/>
        <rFont val="宋体"/>
        <charset val="134"/>
      </rPr>
      <t>中荷村</t>
    </r>
  </si>
  <si>
    <r>
      <rPr>
        <sz val="9"/>
        <rFont val="宋体"/>
        <charset val="134"/>
      </rPr>
      <t>泰西村</t>
    </r>
  </si>
  <si>
    <r>
      <rPr>
        <sz val="9"/>
        <rFont val="宋体"/>
        <charset val="134"/>
      </rPr>
      <t>塘桥村</t>
    </r>
  </si>
  <si>
    <r>
      <rPr>
        <sz val="9"/>
        <rFont val="宋体"/>
        <charset val="134"/>
      </rPr>
      <t>凡山村</t>
    </r>
  </si>
  <si>
    <r>
      <rPr>
        <sz val="9"/>
        <rFont val="宋体"/>
        <charset val="134"/>
      </rPr>
      <t>渠泾村</t>
    </r>
  </si>
  <si>
    <r>
      <rPr>
        <sz val="9"/>
        <rFont val="宋体"/>
        <charset val="134"/>
      </rPr>
      <t>胜利村</t>
    </r>
  </si>
  <si>
    <r>
      <rPr>
        <sz val="9"/>
        <rFont val="宋体"/>
        <charset val="134"/>
      </rPr>
      <t>岳星村</t>
    </r>
  </si>
  <si>
    <r>
      <rPr>
        <sz val="9"/>
        <rFont val="宋体"/>
        <charset val="134"/>
      </rPr>
      <t>半泾村</t>
    </r>
  </si>
  <si>
    <r>
      <rPr>
        <sz val="9"/>
        <rFont val="宋体"/>
        <charset val="134"/>
      </rPr>
      <t>洪泾村</t>
    </r>
  </si>
  <si>
    <r>
      <rPr>
        <sz val="9"/>
        <rFont val="宋体"/>
        <charset val="134"/>
      </rPr>
      <t>松南村</t>
    </r>
  </si>
  <si>
    <r>
      <rPr>
        <sz val="9"/>
        <rFont val="宋体"/>
        <charset val="134"/>
      </rPr>
      <t>印北村</t>
    </r>
  </si>
  <si>
    <r>
      <rPr>
        <sz val="9"/>
        <rFont val="宋体"/>
        <charset val="134"/>
      </rPr>
      <t>新建村</t>
    </r>
  </si>
  <si>
    <r>
      <rPr>
        <sz val="9"/>
        <rFont val="宋体"/>
        <charset val="134"/>
      </rPr>
      <t>岳镇村</t>
    </r>
  </si>
  <si>
    <r>
      <rPr>
        <sz val="9"/>
        <rFont val="宋体"/>
        <charset val="134"/>
      </rPr>
      <t>香塘村</t>
    </r>
  </si>
  <si>
    <r>
      <rPr>
        <sz val="9"/>
        <rFont val="宋体"/>
        <charset val="134"/>
      </rPr>
      <t>涂松村</t>
    </r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</si>
  <si>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年预拨资金多付</t>
    </r>
    <r>
      <rPr>
        <sz val="9"/>
        <rFont val="Times New Roman"/>
        <charset val="134"/>
      </rPr>
      <t>2.08</t>
    </r>
    <r>
      <rPr>
        <sz val="9"/>
        <rFont val="宋体"/>
        <charset val="134"/>
      </rPr>
      <t>万元，在明年预拨资金中扣除。</t>
    </r>
  </si>
  <si>
    <r>
      <rPr>
        <sz val="9"/>
        <rFont val="宋体"/>
        <charset val="134"/>
      </rPr>
      <t>泰东村</t>
    </r>
  </si>
  <si>
    <r>
      <rPr>
        <sz val="9"/>
        <rFont val="宋体"/>
        <charset val="134"/>
      </rPr>
      <t>太星村</t>
    </r>
  </si>
  <si>
    <r>
      <rPr>
        <sz val="9"/>
        <rFont val="Times New Roman"/>
        <charset val="134"/>
      </rPr>
      <t>2025</t>
    </r>
    <r>
      <rPr>
        <sz val="9"/>
        <rFont val="宋体"/>
        <charset val="134"/>
      </rPr>
      <t>年预拨资金多付</t>
    </r>
    <r>
      <rPr>
        <sz val="9"/>
        <rFont val="Times New Roman"/>
        <charset val="134"/>
      </rPr>
      <t>0.90254</t>
    </r>
    <r>
      <rPr>
        <sz val="9"/>
        <rFont val="宋体"/>
        <charset val="134"/>
      </rPr>
      <t>万元，在明年预拨资金中扣除。</t>
    </r>
  </si>
  <si>
    <r>
      <rPr>
        <b/>
        <sz val="9"/>
        <rFont val="宋体"/>
        <charset val="134"/>
      </rPr>
      <t>沙溪镇小计</t>
    </r>
  </si>
  <si>
    <r>
      <rPr>
        <sz val="9"/>
        <rFont val="宋体"/>
        <charset val="134"/>
      </rPr>
      <t>浮桥镇</t>
    </r>
  </si>
  <si>
    <r>
      <rPr>
        <sz val="9"/>
        <rFont val="宋体"/>
        <charset val="134"/>
      </rPr>
      <t>浪港村</t>
    </r>
  </si>
  <si>
    <r>
      <rPr>
        <sz val="9"/>
        <rFont val="宋体"/>
        <charset val="134"/>
      </rPr>
      <t>茜泾村</t>
    </r>
  </si>
  <si>
    <r>
      <rPr>
        <sz val="9"/>
        <rFont val="宋体"/>
        <charset val="134"/>
      </rPr>
      <t>牌楼社区</t>
    </r>
  </si>
  <si>
    <r>
      <rPr>
        <sz val="9"/>
        <rFont val="宋体"/>
        <charset val="134"/>
      </rPr>
      <t>老闸社区</t>
    </r>
  </si>
  <si>
    <r>
      <rPr>
        <sz val="9"/>
        <rFont val="宋体"/>
        <charset val="134"/>
      </rPr>
      <t>三市村</t>
    </r>
  </si>
  <si>
    <r>
      <rPr>
        <sz val="9"/>
        <rFont val="宋体"/>
        <charset val="134"/>
      </rPr>
      <t>丁泾村</t>
    </r>
  </si>
  <si>
    <r>
      <rPr>
        <sz val="9"/>
        <rFont val="宋体"/>
        <charset val="134"/>
      </rPr>
      <t>绿化村</t>
    </r>
  </si>
  <si>
    <r>
      <rPr>
        <sz val="9"/>
        <rFont val="宋体"/>
        <charset val="134"/>
      </rPr>
      <t>七丫村</t>
    </r>
  </si>
  <si>
    <r>
      <rPr>
        <sz val="9"/>
        <rFont val="宋体"/>
        <charset val="134"/>
      </rPr>
      <t>时思村</t>
    </r>
  </si>
  <si>
    <r>
      <rPr>
        <sz val="9"/>
        <rFont val="宋体"/>
        <charset val="134"/>
      </rPr>
      <t>时思社区</t>
    </r>
  </si>
  <si>
    <r>
      <rPr>
        <sz val="9"/>
        <rFont val="宋体"/>
        <charset val="134"/>
      </rPr>
      <t>马北村</t>
    </r>
  </si>
  <si>
    <r>
      <rPr>
        <sz val="9"/>
        <rFont val="宋体"/>
        <charset val="134"/>
      </rPr>
      <t>方桥村</t>
    </r>
  </si>
  <si>
    <r>
      <rPr>
        <sz val="9"/>
        <rFont val="宋体"/>
        <charset val="134"/>
      </rPr>
      <t>九曲社区</t>
    </r>
  </si>
  <si>
    <r>
      <rPr>
        <sz val="9"/>
        <rFont val="宋体"/>
        <charset val="134"/>
      </rPr>
      <t>新邵村</t>
    </r>
  </si>
  <si>
    <r>
      <rPr>
        <sz val="9"/>
        <rFont val="宋体"/>
        <charset val="134"/>
      </rPr>
      <t>浮南社区</t>
    </r>
  </si>
  <si>
    <r>
      <rPr>
        <sz val="9"/>
        <rFont val="宋体"/>
        <charset val="134"/>
      </rPr>
      <t>浮桥村</t>
    </r>
  </si>
  <si>
    <r>
      <rPr>
        <sz val="9"/>
        <rFont val="宋体"/>
        <charset val="134"/>
      </rPr>
      <t>建红社区</t>
    </r>
  </si>
  <si>
    <r>
      <rPr>
        <b/>
        <sz val="9"/>
        <rFont val="宋体"/>
        <charset val="134"/>
      </rPr>
      <t>浮桥镇小计</t>
    </r>
  </si>
  <si>
    <r>
      <rPr>
        <sz val="9"/>
        <rFont val="宋体"/>
        <charset val="134"/>
      </rPr>
      <t>浏河镇</t>
    </r>
  </si>
  <si>
    <r>
      <rPr>
        <sz val="9"/>
        <rFont val="宋体"/>
        <charset val="134"/>
      </rPr>
      <t>万安村</t>
    </r>
  </si>
  <si>
    <r>
      <rPr>
        <sz val="9"/>
        <rFont val="宋体"/>
        <charset val="134"/>
      </rPr>
      <t>张桥村</t>
    </r>
  </si>
  <si>
    <r>
      <rPr>
        <sz val="9"/>
        <rFont val="宋体"/>
        <charset val="134"/>
      </rPr>
      <t>闸北村</t>
    </r>
  </si>
  <si>
    <r>
      <rPr>
        <sz val="9"/>
        <rFont val="宋体"/>
        <charset val="134"/>
      </rPr>
      <t>何桥村</t>
    </r>
  </si>
  <si>
    <r>
      <rPr>
        <sz val="9"/>
        <rFont val="宋体"/>
        <charset val="134"/>
      </rPr>
      <t>浏南村</t>
    </r>
  </si>
  <si>
    <r>
      <rPr>
        <sz val="9"/>
        <rFont val="宋体"/>
        <charset val="134"/>
      </rPr>
      <t>新闸村</t>
    </r>
  </si>
  <si>
    <r>
      <rPr>
        <sz val="9"/>
        <rFont val="宋体"/>
        <charset val="134"/>
      </rPr>
      <t>新塘村</t>
    </r>
  </si>
  <si>
    <r>
      <rPr>
        <sz val="9"/>
        <rFont val="宋体"/>
        <charset val="134"/>
      </rPr>
      <t>东仓村</t>
    </r>
  </si>
  <si>
    <r>
      <rPr>
        <b/>
        <sz val="9"/>
        <rFont val="宋体"/>
        <charset val="134"/>
      </rPr>
      <t>浏河镇小计</t>
    </r>
  </si>
  <si>
    <r>
      <rPr>
        <sz val="9"/>
        <rFont val="宋体"/>
        <charset val="134"/>
      </rPr>
      <t>璜泾镇</t>
    </r>
  </si>
  <si>
    <r>
      <rPr>
        <sz val="9"/>
        <rFont val="宋体"/>
        <charset val="134"/>
      </rPr>
      <t>孟河村</t>
    </r>
  </si>
  <si>
    <r>
      <rPr>
        <sz val="9"/>
        <rFont val="宋体"/>
        <charset val="134"/>
      </rPr>
      <t>新联村</t>
    </r>
  </si>
  <si>
    <r>
      <rPr>
        <sz val="9"/>
        <rFont val="宋体"/>
        <charset val="134"/>
      </rPr>
      <t>杨漕村</t>
    </r>
  </si>
  <si>
    <r>
      <rPr>
        <sz val="9"/>
        <rFont val="宋体"/>
        <charset val="134"/>
      </rPr>
      <t>雅鹿村</t>
    </r>
  </si>
  <si>
    <r>
      <rPr>
        <sz val="9"/>
        <rFont val="宋体"/>
        <charset val="134"/>
      </rPr>
      <t>永乐村</t>
    </r>
  </si>
  <si>
    <r>
      <rPr>
        <sz val="9"/>
        <rFont val="宋体"/>
        <charset val="134"/>
      </rPr>
      <t>长洲村</t>
    </r>
  </si>
  <si>
    <r>
      <rPr>
        <sz val="9"/>
        <rFont val="宋体"/>
        <charset val="134"/>
      </rPr>
      <t>荣文村</t>
    </r>
  </si>
  <si>
    <r>
      <rPr>
        <sz val="9"/>
        <rFont val="宋体"/>
        <charset val="134"/>
      </rPr>
      <t>王秀村</t>
    </r>
  </si>
  <si>
    <r>
      <rPr>
        <sz val="9"/>
        <rFont val="宋体"/>
        <charset val="134"/>
      </rPr>
      <t>新海村</t>
    </r>
  </si>
  <si>
    <r>
      <rPr>
        <sz val="9"/>
        <rFont val="宋体"/>
        <charset val="134"/>
      </rPr>
      <t>孙桥村</t>
    </r>
  </si>
  <si>
    <r>
      <rPr>
        <sz val="9"/>
        <rFont val="宋体"/>
        <charset val="134"/>
      </rPr>
      <t>新明村</t>
    </r>
  </si>
  <si>
    <r>
      <rPr>
        <sz val="9"/>
        <rFont val="宋体"/>
        <charset val="134"/>
      </rPr>
      <t>荡茜村</t>
    </r>
  </si>
  <si>
    <r>
      <rPr>
        <sz val="9"/>
        <rFont val="宋体"/>
        <charset val="134"/>
      </rPr>
      <t>新华村</t>
    </r>
  </si>
  <si>
    <r>
      <rPr>
        <b/>
        <sz val="9"/>
        <rFont val="宋体"/>
        <charset val="134"/>
      </rPr>
      <t>璜泾镇小计</t>
    </r>
  </si>
  <si>
    <r>
      <rPr>
        <sz val="9"/>
        <rFont val="宋体"/>
        <charset val="134"/>
      </rPr>
      <t>双凤镇</t>
    </r>
  </si>
  <si>
    <r>
      <rPr>
        <sz val="9"/>
        <rFont val="宋体"/>
        <charset val="134"/>
      </rPr>
      <t>庆丰村</t>
    </r>
  </si>
  <si>
    <r>
      <rPr>
        <sz val="9"/>
        <rFont val="宋体"/>
        <charset val="134"/>
      </rPr>
      <t>新湖村</t>
    </r>
  </si>
  <si>
    <r>
      <rPr>
        <sz val="9"/>
        <rFont val="宋体"/>
        <charset val="134"/>
      </rPr>
      <t>黄桥村</t>
    </r>
  </si>
  <si>
    <r>
      <rPr>
        <sz val="9"/>
        <rFont val="宋体"/>
        <charset val="134"/>
      </rPr>
      <t>新闯村</t>
    </r>
  </si>
  <si>
    <r>
      <rPr>
        <sz val="9"/>
        <rFont val="宋体"/>
        <charset val="134"/>
      </rPr>
      <t>新卫村</t>
    </r>
  </si>
  <si>
    <r>
      <rPr>
        <sz val="9"/>
        <rFont val="宋体"/>
        <charset val="134"/>
      </rPr>
      <t>勤力村</t>
    </r>
  </si>
  <si>
    <r>
      <rPr>
        <sz val="9"/>
        <rFont val="宋体"/>
        <charset val="134"/>
      </rPr>
      <t>凤中村</t>
    </r>
  </si>
  <si>
    <r>
      <rPr>
        <sz val="9"/>
        <rFont val="宋体"/>
        <charset val="134"/>
      </rPr>
      <t>维新村</t>
    </r>
  </si>
  <si>
    <r>
      <rPr>
        <sz val="9"/>
        <rFont val="宋体"/>
        <charset val="134"/>
      </rPr>
      <t>泥泾村</t>
    </r>
  </si>
  <si>
    <r>
      <rPr>
        <b/>
        <sz val="9"/>
        <color theme="1"/>
        <rFont val="宋体"/>
        <charset val="134"/>
      </rPr>
      <t>双凤镇小计</t>
    </r>
  </si>
  <si>
    <r>
      <rPr>
        <sz val="9"/>
        <rFont val="宋体"/>
        <charset val="134"/>
      </rPr>
      <t>科教新城</t>
    </r>
  </si>
  <si>
    <r>
      <rPr>
        <sz val="9"/>
        <rFont val="宋体"/>
        <charset val="134"/>
      </rPr>
      <t>新丰社区</t>
    </r>
  </si>
  <si>
    <r>
      <rPr>
        <sz val="9"/>
        <rFont val="宋体"/>
        <charset val="134"/>
      </rPr>
      <t>南郊社区</t>
    </r>
  </si>
  <si>
    <r>
      <rPr>
        <sz val="9"/>
        <rFont val="宋体"/>
        <charset val="134"/>
      </rPr>
      <t>娄东街道</t>
    </r>
  </si>
  <si>
    <r>
      <rPr>
        <sz val="9"/>
        <rFont val="宋体"/>
        <charset val="134"/>
      </rPr>
      <t>花北社区</t>
    </r>
  </si>
  <si>
    <r>
      <rPr>
        <sz val="9"/>
        <rFont val="宋体"/>
        <charset val="134"/>
      </rPr>
      <t>陆渡街道</t>
    </r>
  </si>
  <si>
    <r>
      <rPr>
        <sz val="9"/>
        <rFont val="宋体"/>
        <charset val="134"/>
      </rPr>
      <t>小桥村</t>
    </r>
  </si>
  <si>
    <r>
      <rPr>
        <sz val="9"/>
        <rFont val="宋体"/>
        <charset val="134"/>
      </rPr>
      <t>岳南村</t>
    </r>
  </si>
  <si>
    <r>
      <rPr>
        <sz val="9"/>
        <rFont val="宋体"/>
        <charset val="134"/>
      </rPr>
      <t>红庙村</t>
    </r>
  </si>
  <si>
    <r>
      <rPr>
        <sz val="9"/>
        <rFont val="宋体"/>
        <charset val="134"/>
      </rPr>
      <t>珠江社区</t>
    </r>
  </si>
  <si>
    <r>
      <rPr>
        <sz val="9"/>
        <rFont val="宋体"/>
        <charset val="134"/>
      </rPr>
      <t>陆渡村</t>
    </r>
  </si>
  <si>
    <r>
      <rPr>
        <sz val="9"/>
        <rFont val="宋体"/>
        <charset val="134"/>
      </rPr>
      <t>洙泾村</t>
    </r>
  </si>
  <si>
    <r>
      <rPr>
        <b/>
        <sz val="9"/>
        <rFont val="宋体"/>
        <charset val="134"/>
      </rPr>
      <t>高新区小计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</si>
</sst>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9"/>
      <name val="黑体"/>
      <charset val="134"/>
    </font>
    <font>
      <sz val="9"/>
      <color theme="1"/>
      <name val="黑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b/>
      <sz val="8"/>
      <color theme="1"/>
      <name val="宋体"/>
      <charset val="134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6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8"/>
      <name val="方正大标宋简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8"/>
      <color theme="1"/>
      <name val="Times New Roman"/>
      <charset val="134"/>
    </font>
    <font>
      <sz val="9"/>
      <name val="宋体"/>
      <charset val="134"/>
    </font>
    <font>
      <b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" fillId="0" borderId="15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"/>
  <sheetViews>
    <sheetView tabSelected="1" view="pageBreakPreview" zoomScale="130" zoomScaleNormal="100" workbookViewId="0">
      <pane ySplit="4" topLeftCell="A59" activePane="bottomLeft" state="frozen"/>
      <selection/>
      <selection pane="bottomLeft" activeCell="J15" sqref="J15"/>
    </sheetView>
  </sheetViews>
  <sheetFormatPr defaultColWidth="8.725" defaultRowHeight="15"/>
  <cols>
    <col min="1" max="1" width="4.91666666666667" style="3" customWidth="1"/>
    <col min="2" max="2" width="5.625" style="3" customWidth="1"/>
    <col min="3" max="3" width="11.8666666666667" style="3" customWidth="1"/>
    <col min="4" max="5" width="9.76666666666667" style="3" customWidth="1"/>
    <col min="6" max="6" width="11.2416666666667" style="3" customWidth="1"/>
    <col min="7" max="7" width="10.8583333333333" style="4" customWidth="1"/>
    <col min="8" max="9" width="9.76666666666667" style="5" customWidth="1"/>
    <col min="10" max="10" width="14.9166666666667" style="6" customWidth="1"/>
    <col min="11" max="11" width="11.5" style="3"/>
    <col min="12" max="16384" width="8.725" style="3"/>
  </cols>
  <sheetData>
    <row r="1" hidden="1" spans="10:10">
      <c r="J1" s="24"/>
    </row>
    <row r="2" ht="33" customHeight="1" spans="1:10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</row>
    <row r="3" customFormat="1" ht="22" customHeight="1" spans="1:10">
      <c r="A3" s="8"/>
      <c r="B3" s="8"/>
      <c r="C3" s="8"/>
      <c r="D3" s="8"/>
      <c r="E3" s="9"/>
      <c r="F3" s="10"/>
      <c r="G3" s="10"/>
      <c r="H3" s="11"/>
      <c r="I3" s="11"/>
      <c r="J3" s="25" t="s">
        <v>1</v>
      </c>
    </row>
    <row r="4" s="1" customFormat="1" ht="24" customHeight="1" spans="1:10">
      <c r="A4" s="12" t="s">
        <v>2</v>
      </c>
      <c r="B4" s="13" t="s">
        <v>3</v>
      </c>
      <c r="C4" s="13" t="s">
        <v>4</v>
      </c>
      <c r="D4" s="13" t="s">
        <v>5</v>
      </c>
      <c r="E4" s="12" t="s">
        <v>6</v>
      </c>
      <c r="F4" s="12" t="s">
        <v>7</v>
      </c>
      <c r="G4" s="14" t="s">
        <v>8</v>
      </c>
      <c r="H4" s="15" t="s">
        <v>9</v>
      </c>
      <c r="I4" s="15" t="s">
        <v>10</v>
      </c>
      <c r="J4" s="15" t="s">
        <v>11</v>
      </c>
    </row>
    <row r="5" s="2" customFormat="1" ht="46" customHeight="1" spans="1:10">
      <c r="A5" s="16" t="s">
        <v>12</v>
      </c>
      <c r="B5" s="17"/>
      <c r="C5" s="18"/>
      <c r="D5" s="19">
        <f t="shared" ref="D5:I5" si="0">D14+D54+D77+D63+D97+D36+D87</f>
        <v>207822.12</v>
      </c>
      <c r="E5" s="19">
        <f t="shared" si="0"/>
        <v>218884.02</v>
      </c>
      <c r="F5" s="19">
        <f t="shared" si="0"/>
        <v>207737</v>
      </c>
      <c r="G5" s="20">
        <f t="shared" si="0"/>
        <v>8724.954</v>
      </c>
      <c r="H5" s="20">
        <f t="shared" si="0"/>
        <v>6322</v>
      </c>
      <c r="I5" s="20">
        <f t="shared" si="0"/>
        <v>2405.93654</v>
      </c>
      <c r="J5" s="26" t="s">
        <v>13</v>
      </c>
    </row>
    <row r="6" s="3" customFormat="1" ht="13.5" spans="1:10">
      <c r="A6" s="21">
        <v>1</v>
      </c>
      <c r="B6" s="21" t="s">
        <v>14</v>
      </c>
      <c r="C6" s="21" t="s">
        <v>15</v>
      </c>
      <c r="D6" s="21">
        <v>4613.1</v>
      </c>
      <c r="E6" s="21">
        <v>4845.98</v>
      </c>
      <c r="F6" s="21">
        <v>4613.1</v>
      </c>
      <c r="G6" s="21">
        <f>F6*420/10000</f>
        <v>193.7502</v>
      </c>
      <c r="H6" s="21">
        <v>144</v>
      </c>
      <c r="I6" s="21">
        <f>G6-H6</f>
        <v>49.7502</v>
      </c>
      <c r="J6" s="27"/>
    </row>
    <row r="7" ht="13.5" spans="1:10">
      <c r="A7" s="21">
        <v>2</v>
      </c>
      <c r="B7" s="21"/>
      <c r="C7" s="21" t="s">
        <v>16</v>
      </c>
      <c r="D7" s="21">
        <v>4100</v>
      </c>
      <c r="E7" s="21">
        <v>4302.37</v>
      </c>
      <c r="F7" s="21">
        <v>4100</v>
      </c>
      <c r="G7" s="21">
        <f t="shared" ref="G7:G13" si="1">F7*420/10000</f>
        <v>172.2</v>
      </c>
      <c r="H7" s="21">
        <v>125</v>
      </c>
      <c r="I7" s="21">
        <f t="shared" ref="I7:I15" si="2">G7-H7</f>
        <v>47.2</v>
      </c>
      <c r="J7" s="27"/>
    </row>
    <row r="8" s="3" customFormat="1" ht="13.5" spans="1:10">
      <c r="A8" s="21">
        <v>3</v>
      </c>
      <c r="B8" s="21"/>
      <c r="C8" s="21" t="s">
        <v>17</v>
      </c>
      <c r="D8" s="21">
        <v>4100</v>
      </c>
      <c r="E8" s="21">
        <v>4281.48</v>
      </c>
      <c r="F8" s="21">
        <v>4100</v>
      </c>
      <c r="G8" s="21">
        <f t="shared" si="1"/>
        <v>172.2</v>
      </c>
      <c r="H8" s="21">
        <v>125</v>
      </c>
      <c r="I8" s="21">
        <f t="shared" si="2"/>
        <v>47.2</v>
      </c>
      <c r="J8" s="27"/>
    </row>
    <row r="9" s="3" customFormat="1" ht="13.5" spans="1:10">
      <c r="A9" s="21">
        <v>4</v>
      </c>
      <c r="B9" s="21"/>
      <c r="C9" s="21" t="s">
        <v>18</v>
      </c>
      <c r="D9" s="21">
        <v>950</v>
      </c>
      <c r="E9" s="21">
        <v>1021.16</v>
      </c>
      <c r="F9" s="21">
        <v>950</v>
      </c>
      <c r="G9" s="21">
        <f t="shared" si="1"/>
        <v>39.9</v>
      </c>
      <c r="H9" s="21">
        <v>29</v>
      </c>
      <c r="I9" s="21">
        <f t="shared" si="2"/>
        <v>10.9</v>
      </c>
      <c r="J9" s="27"/>
    </row>
    <row r="10" s="3" customFormat="1" ht="13.5" spans="1:10">
      <c r="A10" s="21">
        <v>5</v>
      </c>
      <c r="B10" s="21"/>
      <c r="C10" s="21" t="s">
        <v>19</v>
      </c>
      <c r="D10" s="21">
        <v>1006</v>
      </c>
      <c r="E10" s="21">
        <v>1016.71</v>
      </c>
      <c r="F10" s="21">
        <v>1006</v>
      </c>
      <c r="G10" s="21">
        <f t="shared" si="1"/>
        <v>42.252</v>
      </c>
      <c r="H10" s="21">
        <v>29</v>
      </c>
      <c r="I10" s="21">
        <f t="shared" si="2"/>
        <v>13.252</v>
      </c>
      <c r="J10" s="27"/>
    </row>
    <row r="11" s="3" customFormat="1" ht="13.5" spans="1:10">
      <c r="A11" s="21">
        <v>6</v>
      </c>
      <c r="B11" s="21"/>
      <c r="C11" s="21" t="s">
        <v>20</v>
      </c>
      <c r="D11" s="21">
        <v>760</v>
      </c>
      <c r="E11" s="21">
        <v>760.04</v>
      </c>
      <c r="F11" s="21">
        <v>760</v>
      </c>
      <c r="G11" s="21">
        <f t="shared" si="1"/>
        <v>31.92</v>
      </c>
      <c r="H11" s="21">
        <v>15</v>
      </c>
      <c r="I11" s="21">
        <f t="shared" si="2"/>
        <v>16.92</v>
      </c>
      <c r="J11" s="27"/>
    </row>
    <row r="12" s="3" customFormat="1" ht="13.5" spans="1:10">
      <c r="A12" s="21">
        <v>7</v>
      </c>
      <c r="B12" s="21"/>
      <c r="C12" s="21" t="s">
        <v>21</v>
      </c>
      <c r="D12" s="21">
        <v>380</v>
      </c>
      <c r="E12" s="21">
        <v>352.5</v>
      </c>
      <c r="F12" s="21">
        <v>352.5</v>
      </c>
      <c r="G12" s="21">
        <f t="shared" si="1"/>
        <v>14.805</v>
      </c>
      <c r="H12" s="21">
        <v>12</v>
      </c>
      <c r="I12" s="21">
        <f t="shared" si="2"/>
        <v>2.805</v>
      </c>
      <c r="J12" s="27"/>
    </row>
    <row r="13" s="3" customFormat="1" ht="13.5" spans="1:10">
      <c r="A13" s="21">
        <v>8</v>
      </c>
      <c r="B13" s="21"/>
      <c r="C13" s="21" t="s">
        <v>22</v>
      </c>
      <c r="D13" s="21">
        <v>409</v>
      </c>
      <c r="E13" s="21">
        <v>413.96</v>
      </c>
      <c r="F13" s="21">
        <v>409</v>
      </c>
      <c r="G13" s="21">
        <f t="shared" si="1"/>
        <v>17.178</v>
      </c>
      <c r="H13" s="21">
        <v>8</v>
      </c>
      <c r="I13" s="21">
        <f t="shared" si="2"/>
        <v>9.178</v>
      </c>
      <c r="J13" s="27"/>
    </row>
    <row r="14" s="3" customFormat="1" ht="13.5" spans="1:10">
      <c r="A14" s="20" t="s">
        <v>23</v>
      </c>
      <c r="B14" s="22"/>
      <c r="C14" s="23"/>
      <c r="D14" s="19">
        <f t="shared" ref="D14:I14" si="3">SUM(D6:D13)</f>
        <v>16318.1</v>
      </c>
      <c r="E14" s="19">
        <f t="shared" si="3"/>
        <v>16994.2</v>
      </c>
      <c r="F14" s="19">
        <f t="shared" si="3"/>
        <v>16290.6</v>
      </c>
      <c r="G14" s="20">
        <f t="shared" si="3"/>
        <v>684.2052</v>
      </c>
      <c r="H14" s="19">
        <f t="shared" si="3"/>
        <v>487</v>
      </c>
      <c r="I14" s="19">
        <f t="shared" si="3"/>
        <v>197.2052</v>
      </c>
      <c r="J14" s="27"/>
    </row>
    <row r="15" spans="1:10">
      <c r="A15" s="21">
        <v>9</v>
      </c>
      <c r="B15" s="21" t="s">
        <v>24</v>
      </c>
      <c r="C15" s="21" t="s">
        <v>25</v>
      </c>
      <c r="D15" s="21">
        <v>5850</v>
      </c>
      <c r="E15" s="21">
        <v>5852.02</v>
      </c>
      <c r="F15" s="21">
        <v>5850</v>
      </c>
      <c r="G15" s="21">
        <f>F15*420/10000</f>
        <v>245.7</v>
      </c>
      <c r="H15" s="21">
        <v>169</v>
      </c>
      <c r="I15" s="21">
        <f t="shared" si="2"/>
        <v>76.7</v>
      </c>
      <c r="J15" s="28"/>
    </row>
    <row r="16" spans="1:10">
      <c r="A16" s="21">
        <v>10</v>
      </c>
      <c r="B16" s="21"/>
      <c r="C16" s="21" t="s">
        <v>26</v>
      </c>
      <c r="D16" s="21">
        <v>5190</v>
      </c>
      <c r="E16" s="21">
        <v>5204.84</v>
      </c>
      <c r="F16" s="21">
        <v>5190</v>
      </c>
      <c r="G16" s="21">
        <f t="shared" ref="G16:G35" si="4">F16*420/10000</f>
        <v>217.98</v>
      </c>
      <c r="H16" s="21">
        <v>154</v>
      </c>
      <c r="I16" s="21">
        <f t="shared" ref="I16:I35" si="5">G16-H16</f>
        <v>63.98</v>
      </c>
      <c r="J16" s="28"/>
    </row>
    <row r="17" spans="1:10">
      <c r="A17" s="21">
        <v>11</v>
      </c>
      <c r="B17" s="21"/>
      <c r="C17" s="21" t="s">
        <v>27</v>
      </c>
      <c r="D17" s="21">
        <v>4200</v>
      </c>
      <c r="E17" s="21">
        <v>4497.91</v>
      </c>
      <c r="F17" s="21">
        <v>4200</v>
      </c>
      <c r="G17" s="21">
        <f t="shared" si="4"/>
        <v>176.4</v>
      </c>
      <c r="H17" s="21">
        <v>134</v>
      </c>
      <c r="I17" s="21">
        <f t="shared" si="5"/>
        <v>42.4</v>
      </c>
      <c r="J17" s="28"/>
    </row>
    <row r="18" spans="1:10">
      <c r="A18" s="21">
        <v>12</v>
      </c>
      <c r="B18" s="21"/>
      <c r="C18" s="21" t="s">
        <v>28</v>
      </c>
      <c r="D18" s="21">
        <v>4091.9</v>
      </c>
      <c r="E18" s="21">
        <v>4199.68</v>
      </c>
      <c r="F18" s="21">
        <v>4091.9</v>
      </c>
      <c r="G18" s="21">
        <f t="shared" si="4"/>
        <v>171.8598</v>
      </c>
      <c r="H18" s="21">
        <v>120</v>
      </c>
      <c r="I18" s="21">
        <f t="shared" si="5"/>
        <v>51.8598</v>
      </c>
      <c r="J18" s="28"/>
    </row>
    <row r="19" spans="1:10">
      <c r="A19" s="21">
        <v>13</v>
      </c>
      <c r="B19" s="21"/>
      <c r="C19" s="21" t="s">
        <v>29</v>
      </c>
      <c r="D19" s="21">
        <v>3710.74</v>
      </c>
      <c r="E19" s="21">
        <v>4094.58</v>
      </c>
      <c r="F19" s="21">
        <v>3710.74</v>
      </c>
      <c r="G19" s="21">
        <f t="shared" si="4"/>
        <v>155.85108</v>
      </c>
      <c r="H19" s="21">
        <v>116</v>
      </c>
      <c r="I19" s="21">
        <f t="shared" si="5"/>
        <v>39.85108</v>
      </c>
      <c r="J19" s="28"/>
    </row>
    <row r="20" spans="1:10">
      <c r="A20" s="21">
        <v>14</v>
      </c>
      <c r="B20" s="21"/>
      <c r="C20" s="21" t="s">
        <v>30</v>
      </c>
      <c r="D20" s="21">
        <v>3434</v>
      </c>
      <c r="E20" s="21">
        <v>3437.36</v>
      </c>
      <c r="F20" s="21">
        <v>3434</v>
      </c>
      <c r="G20" s="21">
        <f t="shared" si="4"/>
        <v>144.228</v>
      </c>
      <c r="H20" s="21">
        <v>105</v>
      </c>
      <c r="I20" s="21">
        <f t="shared" si="5"/>
        <v>39.228</v>
      </c>
      <c r="J20" s="28"/>
    </row>
    <row r="21" spans="1:10">
      <c r="A21" s="21">
        <v>15</v>
      </c>
      <c r="B21" s="21"/>
      <c r="C21" s="21" t="s">
        <v>31</v>
      </c>
      <c r="D21" s="21">
        <v>3663.05</v>
      </c>
      <c r="E21" s="21">
        <v>3892.02</v>
      </c>
      <c r="F21" s="21">
        <v>3663.05</v>
      </c>
      <c r="G21" s="21">
        <f t="shared" si="4"/>
        <v>153.8481</v>
      </c>
      <c r="H21" s="21">
        <v>114</v>
      </c>
      <c r="I21" s="21">
        <f t="shared" si="5"/>
        <v>39.8481</v>
      </c>
      <c r="J21" s="28"/>
    </row>
    <row r="22" spans="1:10">
      <c r="A22" s="21">
        <v>16</v>
      </c>
      <c r="B22" s="21"/>
      <c r="C22" s="21" t="s">
        <v>32</v>
      </c>
      <c r="D22" s="21">
        <v>2503.6</v>
      </c>
      <c r="E22" s="21">
        <v>2639.91</v>
      </c>
      <c r="F22" s="21">
        <v>2503.6</v>
      </c>
      <c r="G22" s="21">
        <f t="shared" si="4"/>
        <v>105.1512</v>
      </c>
      <c r="H22" s="21">
        <v>81</v>
      </c>
      <c r="I22" s="21">
        <f t="shared" si="5"/>
        <v>24.1512</v>
      </c>
      <c r="J22" s="28"/>
    </row>
    <row r="23" spans="1:10">
      <c r="A23" s="21">
        <v>17</v>
      </c>
      <c r="B23" s="21"/>
      <c r="C23" s="21" t="s">
        <v>33</v>
      </c>
      <c r="D23" s="21">
        <v>2319</v>
      </c>
      <c r="E23" s="21">
        <v>2665.85</v>
      </c>
      <c r="F23" s="21">
        <v>2319</v>
      </c>
      <c r="G23" s="21">
        <f t="shared" si="4"/>
        <v>97.398</v>
      </c>
      <c r="H23" s="21">
        <v>77</v>
      </c>
      <c r="I23" s="21">
        <f t="shared" si="5"/>
        <v>20.398</v>
      </c>
      <c r="J23" s="28"/>
    </row>
    <row r="24" spans="1:10">
      <c r="A24" s="21">
        <v>18</v>
      </c>
      <c r="B24" s="21"/>
      <c r="C24" s="21" t="s">
        <v>34</v>
      </c>
      <c r="D24" s="21">
        <v>2250</v>
      </c>
      <c r="E24" s="21">
        <v>2627.79</v>
      </c>
      <c r="F24" s="21">
        <v>2250</v>
      </c>
      <c r="G24" s="21">
        <f t="shared" si="4"/>
        <v>94.5</v>
      </c>
      <c r="H24" s="21">
        <v>76</v>
      </c>
      <c r="I24" s="21">
        <f t="shared" si="5"/>
        <v>18.5</v>
      </c>
      <c r="J24" s="28"/>
    </row>
    <row r="25" spans="1:10">
      <c r="A25" s="21">
        <v>19</v>
      </c>
      <c r="B25" s="21"/>
      <c r="C25" s="21" t="s">
        <v>35</v>
      </c>
      <c r="D25" s="21">
        <v>2458</v>
      </c>
      <c r="E25" s="21">
        <v>2608.77</v>
      </c>
      <c r="F25" s="21">
        <v>2458</v>
      </c>
      <c r="G25" s="21">
        <f t="shared" si="4"/>
        <v>103.236</v>
      </c>
      <c r="H25" s="21">
        <v>72</v>
      </c>
      <c r="I25" s="21">
        <f t="shared" si="5"/>
        <v>31.236</v>
      </c>
      <c r="J25" s="28"/>
    </row>
    <row r="26" spans="1:10">
      <c r="A26" s="21">
        <v>20</v>
      </c>
      <c r="B26" s="21"/>
      <c r="C26" s="21" t="s">
        <v>36</v>
      </c>
      <c r="D26" s="21">
        <v>1821.02</v>
      </c>
      <c r="E26" s="21">
        <v>2037.64</v>
      </c>
      <c r="F26" s="21">
        <v>1821.02</v>
      </c>
      <c r="G26" s="21">
        <f t="shared" si="4"/>
        <v>76.48284</v>
      </c>
      <c r="H26" s="21">
        <v>58</v>
      </c>
      <c r="I26" s="21">
        <f t="shared" si="5"/>
        <v>18.48284</v>
      </c>
      <c r="J26" s="28"/>
    </row>
    <row r="27" spans="1:10">
      <c r="A27" s="21">
        <v>21</v>
      </c>
      <c r="B27" s="21"/>
      <c r="C27" s="21" t="s">
        <v>37</v>
      </c>
      <c r="D27" s="21">
        <v>1543</v>
      </c>
      <c r="E27" s="21">
        <v>1925.05</v>
      </c>
      <c r="F27" s="21">
        <v>1543</v>
      </c>
      <c r="G27" s="21">
        <f t="shared" si="4"/>
        <v>64.806</v>
      </c>
      <c r="H27" s="21">
        <v>56</v>
      </c>
      <c r="I27" s="21">
        <f t="shared" si="5"/>
        <v>8.806</v>
      </c>
      <c r="J27" s="28"/>
    </row>
    <row r="28" spans="1:10">
      <c r="A28" s="21">
        <v>22</v>
      </c>
      <c r="B28" s="21"/>
      <c r="C28" s="21" t="s">
        <v>38</v>
      </c>
      <c r="D28" s="21">
        <v>1180</v>
      </c>
      <c r="E28" s="21">
        <v>1391.7</v>
      </c>
      <c r="F28" s="21">
        <v>1180</v>
      </c>
      <c r="G28" s="21">
        <f t="shared" si="4"/>
        <v>49.56</v>
      </c>
      <c r="H28" s="21">
        <v>42</v>
      </c>
      <c r="I28" s="21">
        <f t="shared" si="5"/>
        <v>7.56</v>
      </c>
      <c r="J28" s="28"/>
    </row>
    <row r="29" spans="1:10">
      <c r="A29" s="21">
        <v>23</v>
      </c>
      <c r="B29" s="21"/>
      <c r="C29" s="21" t="s">
        <v>39</v>
      </c>
      <c r="D29" s="21">
        <v>1100</v>
      </c>
      <c r="E29" s="21">
        <v>1227.97</v>
      </c>
      <c r="F29" s="21">
        <v>1100</v>
      </c>
      <c r="G29" s="21">
        <f t="shared" si="4"/>
        <v>46.2</v>
      </c>
      <c r="H29" s="21">
        <v>36</v>
      </c>
      <c r="I29" s="21">
        <f t="shared" si="5"/>
        <v>10.2</v>
      </c>
      <c r="J29" s="28"/>
    </row>
    <row r="30" spans="1:10">
      <c r="A30" s="21">
        <v>24</v>
      </c>
      <c r="B30" s="21"/>
      <c r="C30" s="21" t="s">
        <v>40</v>
      </c>
      <c r="D30" s="21">
        <v>910.26</v>
      </c>
      <c r="E30" s="21">
        <v>967.21</v>
      </c>
      <c r="F30" s="21">
        <v>910.26</v>
      </c>
      <c r="G30" s="21">
        <f t="shared" si="4"/>
        <v>38.23092</v>
      </c>
      <c r="H30" s="21">
        <v>27</v>
      </c>
      <c r="I30" s="21">
        <f t="shared" si="5"/>
        <v>11.23092</v>
      </c>
      <c r="J30" s="28"/>
    </row>
    <row r="31" spans="1:10">
      <c r="A31" s="21">
        <v>25</v>
      </c>
      <c r="B31" s="21"/>
      <c r="C31" s="21" t="s">
        <v>41</v>
      </c>
      <c r="D31" s="21">
        <v>800</v>
      </c>
      <c r="E31" s="21">
        <v>875.13</v>
      </c>
      <c r="F31" s="21">
        <v>800</v>
      </c>
      <c r="G31" s="21">
        <f t="shared" si="4"/>
        <v>33.6</v>
      </c>
      <c r="H31" s="21">
        <v>25</v>
      </c>
      <c r="I31" s="21">
        <f t="shared" si="5"/>
        <v>8.6</v>
      </c>
      <c r="J31" s="28"/>
    </row>
    <row r="32" spans="1:10">
      <c r="A32" s="21">
        <v>26</v>
      </c>
      <c r="B32" s="21"/>
      <c r="C32" s="21" t="s">
        <v>42</v>
      </c>
      <c r="D32" s="21">
        <v>731.56</v>
      </c>
      <c r="E32" s="21">
        <v>784.6</v>
      </c>
      <c r="F32" s="21">
        <v>731.56</v>
      </c>
      <c r="G32" s="21">
        <f t="shared" si="4"/>
        <v>30.72552</v>
      </c>
      <c r="H32" s="21">
        <v>22</v>
      </c>
      <c r="I32" s="21">
        <f t="shared" si="5"/>
        <v>8.72552</v>
      </c>
      <c r="J32" s="28"/>
    </row>
    <row r="33" ht="35.25" spans="1:10">
      <c r="A33" s="21">
        <v>27</v>
      </c>
      <c r="B33" s="21"/>
      <c r="C33" s="21" t="s">
        <v>43</v>
      </c>
      <c r="D33" s="21">
        <v>260</v>
      </c>
      <c r="E33" s="21">
        <v>293.77</v>
      </c>
      <c r="F33" s="21">
        <v>260</v>
      </c>
      <c r="G33" s="21">
        <f t="shared" si="4"/>
        <v>10.92</v>
      </c>
      <c r="H33" s="21">
        <v>13</v>
      </c>
      <c r="I33" s="21">
        <v>0</v>
      </c>
      <c r="J33" s="29" t="s">
        <v>44</v>
      </c>
    </row>
    <row r="34" spans="1:10">
      <c r="A34" s="21">
        <v>28</v>
      </c>
      <c r="B34" s="21"/>
      <c r="C34" s="21" t="s">
        <v>45</v>
      </c>
      <c r="D34" s="21">
        <v>140</v>
      </c>
      <c r="E34" s="21">
        <v>162.88</v>
      </c>
      <c r="F34" s="21">
        <v>140</v>
      </c>
      <c r="G34" s="21">
        <f t="shared" si="4"/>
        <v>5.88</v>
      </c>
      <c r="H34" s="21">
        <v>5</v>
      </c>
      <c r="I34" s="21">
        <f t="shared" si="5"/>
        <v>0.88</v>
      </c>
      <c r="J34" s="28"/>
    </row>
    <row r="35" ht="35.25" spans="1:10">
      <c r="A35" s="21">
        <v>29</v>
      </c>
      <c r="B35" s="21"/>
      <c r="C35" s="21" t="s">
        <v>46</v>
      </c>
      <c r="D35" s="21">
        <v>36</v>
      </c>
      <c r="E35" s="21">
        <v>26.13</v>
      </c>
      <c r="F35" s="21">
        <v>26.13</v>
      </c>
      <c r="G35" s="21">
        <f t="shared" si="4"/>
        <v>1.09746</v>
      </c>
      <c r="H35" s="21">
        <v>2</v>
      </c>
      <c r="I35" s="21">
        <v>0</v>
      </c>
      <c r="J35" s="30" t="s">
        <v>47</v>
      </c>
    </row>
    <row r="36" ht="13.5" spans="1:10">
      <c r="A36" s="20" t="s">
        <v>48</v>
      </c>
      <c r="B36" s="22"/>
      <c r="C36" s="23"/>
      <c r="D36" s="19">
        <f t="shared" ref="D36:I36" si="6">SUM(D15:D35)</f>
        <v>48192.13</v>
      </c>
      <c r="E36" s="19">
        <f t="shared" si="6"/>
        <v>51412.81</v>
      </c>
      <c r="F36" s="19">
        <f t="shared" si="6"/>
        <v>48182.26</v>
      </c>
      <c r="G36" s="20">
        <f t="shared" si="6"/>
        <v>2023.65492</v>
      </c>
      <c r="H36" s="19">
        <f t="shared" si="6"/>
        <v>1504</v>
      </c>
      <c r="I36" s="19">
        <f t="shared" si="6"/>
        <v>522.63746</v>
      </c>
      <c r="J36" s="27"/>
    </row>
    <row r="37" ht="13.5" spans="1:10">
      <c r="A37" s="21">
        <v>30</v>
      </c>
      <c r="B37" s="21" t="s">
        <v>49</v>
      </c>
      <c r="C37" s="21" t="s">
        <v>50</v>
      </c>
      <c r="D37" s="21">
        <v>5684.82</v>
      </c>
      <c r="E37" s="21">
        <v>5677.81</v>
      </c>
      <c r="F37" s="21">
        <v>5677.81</v>
      </c>
      <c r="G37" s="21">
        <f>F37*420/10000</f>
        <v>238.46802</v>
      </c>
      <c r="H37" s="21">
        <v>167</v>
      </c>
      <c r="I37" s="21">
        <f>G37-H37</f>
        <v>71.46802</v>
      </c>
      <c r="J37" s="27"/>
    </row>
    <row r="38" ht="13.5" spans="1:10">
      <c r="A38" s="21">
        <v>31</v>
      </c>
      <c r="B38" s="21"/>
      <c r="C38" s="21" t="s">
        <v>51</v>
      </c>
      <c r="D38" s="21">
        <v>5009.1</v>
      </c>
      <c r="E38" s="21">
        <v>5177.31</v>
      </c>
      <c r="F38" s="21">
        <v>5009.1</v>
      </c>
      <c r="G38" s="21">
        <f t="shared" ref="G38:G53" si="7">F38*420/10000</f>
        <v>210.3822</v>
      </c>
      <c r="H38" s="21">
        <v>146</v>
      </c>
      <c r="I38" s="21">
        <f t="shared" ref="I38:I53" si="8">G38-H38</f>
        <v>64.3822</v>
      </c>
      <c r="J38" s="27"/>
    </row>
    <row r="39" ht="13.5" spans="1:10">
      <c r="A39" s="21">
        <v>32</v>
      </c>
      <c r="B39" s="21"/>
      <c r="C39" s="21" t="s">
        <v>52</v>
      </c>
      <c r="D39" s="21">
        <v>3937.21</v>
      </c>
      <c r="E39" s="21">
        <v>4076.29</v>
      </c>
      <c r="F39" s="21">
        <v>3937.21</v>
      </c>
      <c r="G39" s="21">
        <f t="shared" si="7"/>
        <v>165.36282</v>
      </c>
      <c r="H39" s="21">
        <v>117</v>
      </c>
      <c r="I39" s="21">
        <f t="shared" si="8"/>
        <v>48.36282</v>
      </c>
      <c r="J39" s="27"/>
    </row>
    <row r="40" ht="13.5" spans="1:10">
      <c r="A40" s="21">
        <v>33</v>
      </c>
      <c r="B40" s="21"/>
      <c r="C40" s="21" t="s">
        <v>53</v>
      </c>
      <c r="D40" s="21">
        <v>3420.3</v>
      </c>
      <c r="E40" s="21">
        <v>3476.36</v>
      </c>
      <c r="F40" s="21">
        <v>3420.3</v>
      </c>
      <c r="G40" s="21">
        <f t="shared" si="7"/>
        <v>143.6526</v>
      </c>
      <c r="H40" s="21">
        <v>100</v>
      </c>
      <c r="I40" s="21">
        <f t="shared" si="8"/>
        <v>43.6526</v>
      </c>
      <c r="J40" s="27"/>
    </row>
    <row r="41" ht="13.5" spans="1:10">
      <c r="A41" s="21">
        <v>34</v>
      </c>
      <c r="B41" s="21"/>
      <c r="C41" s="21" t="s">
        <v>54</v>
      </c>
      <c r="D41" s="21">
        <v>3542.42</v>
      </c>
      <c r="E41" s="21">
        <v>3649.83</v>
      </c>
      <c r="F41" s="21">
        <v>3542.42</v>
      </c>
      <c r="G41" s="21">
        <f t="shared" si="7"/>
        <v>148.78164</v>
      </c>
      <c r="H41" s="21">
        <v>103</v>
      </c>
      <c r="I41" s="21">
        <f t="shared" si="8"/>
        <v>45.78164</v>
      </c>
      <c r="J41" s="27"/>
    </row>
    <row r="42" ht="13.5" spans="1:10">
      <c r="A42" s="21">
        <v>35</v>
      </c>
      <c r="B42" s="21"/>
      <c r="C42" s="21" t="s">
        <v>55</v>
      </c>
      <c r="D42" s="21">
        <v>2921.16</v>
      </c>
      <c r="E42" s="21">
        <v>2922.04</v>
      </c>
      <c r="F42" s="21">
        <v>2921.16</v>
      </c>
      <c r="G42" s="21">
        <f t="shared" si="7"/>
        <v>122.68872</v>
      </c>
      <c r="H42" s="21">
        <v>82</v>
      </c>
      <c r="I42" s="21">
        <f t="shared" si="8"/>
        <v>40.68872</v>
      </c>
      <c r="J42" s="27"/>
    </row>
    <row r="43" ht="13.5" spans="1:10">
      <c r="A43" s="21">
        <v>36</v>
      </c>
      <c r="B43" s="21"/>
      <c r="C43" s="21" t="s">
        <v>56</v>
      </c>
      <c r="D43" s="21">
        <v>3114.6</v>
      </c>
      <c r="E43" s="21">
        <v>3157.19</v>
      </c>
      <c r="F43" s="21">
        <v>3114.6</v>
      </c>
      <c r="G43" s="21">
        <f t="shared" si="7"/>
        <v>130.8132</v>
      </c>
      <c r="H43" s="21">
        <v>94</v>
      </c>
      <c r="I43" s="21">
        <f t="shared" si="8"/>
        <v>36.8132</v>
      </c>
      <c r="J43" s="27"/>
    </row>
    <row r="44" ht="13.5" spans="1:10">
      <c r="A44" s="21">
        <v>37</v>
      </c>
      <c r="B44" s="21"/>
      <c r="C44" s="21" t="s">
        <v>57</v>
      </c>
      <c r="D44" s="21">
        <v>3297.08</v>
      </c>
      <c r="E44" s="21">
        <v>3439.72</v>
      </c>
      <c r="F44" s="21">
        <v>3297.08</v>
      </c>
      <c r="G44" s="21">
        <f t="shared" si="7"/>
        <v>138.47736</v>
      </c>
      <c r="H44" s="21">
        <v>100</v>
      </c>
      <c r="I44" s="21">
        <f t="shared" si="8"/>
        <v>38.47736</v>
      </c>
      <c r="J44" s="27"/>
    </row>
    <row r="45" ht="13.5" spans="1:10">
      <c r="A45" s="21">
        <v>38</v>
      </c>
      <c r="B45" s="21"/>
      <c r="C45" s="21" t="s">
        <v>58</v>
      </c>
      <c r="D45" s="21">
        <v>3048.88</v>
      </c>
      <c r="E45" s="21">
        <v>3119.91</v>
      </c>
      <c r="F45" s="21">
        <v>3048.88</v>
      </c>
      <c r="G45" s="21">
        <f t="shared" si="7"/>
        <v>128.05296</v>
      </c>
      <c r="H45" s="21">
        <v>89</v>
      </c>
      <c r="I45" s="21">
        <f t="shared" si="8"/>
        <v>39.05296</v>
      </c>
      <c r="J45" s="27"/>
    </row>
    <row r="46" ht="13.5" spans="1:10">
      <c r="A46" s="21">
        <v>39</v>
      </c>
      <c r="B46" s="21"/>
      <c r="C46" s="21" t="s">
        <v>59</v>
      </c>
      <c r="D46" s="21">
        <v>2592.56</v>
      </c>
      <c r="E46" s="21">
        <v>2702.75</v>
      </c>
      <c r="F46" s="21">
        <v>2592.56</v>
      </c>
      <c r="G46" s="21">
        <f t="shared" si="7"/>
        <v>108.88752</v>
      </c>
      <c r="H46" s="21">
        <v>79</v>
      </c>
      <c r="I46" s="21">
        <f t="shared" si="8"/>
        <v>29.88752</v>
      </c>
      <c r="J46" s="27"/>
    </row>
    <row r="47" ht="13.5" spans="1:10">
      <c r="A47" s="21">
        <v>40</v>
      </c>
      <c r="B47" s="21"/>
      <c r="C47" s="21" t="s">
        <v>60</v>
      </c>
      <c r="D47" s="21">
        <v>3014.79</v>
      </c>
      <c r="E47" s="21">
        <v>3029.75</v>
      </c>
      <c r="F47" s="21">
        <v>3014.79</v>
      </c>
      <c r="G47" s="21">
        <f t="shared" si="7"/>
        <v>126.62118</v>
      </c>
      <c r="H47" s="21">
        <v>83</v>
      </c>
      <c r="I47" s="21">
        <f t="shared" si="8"/>
        <v>43.62118</v>
      </c>
      <c r="J47" s="27"/>
    </row>
    <row r="48" ht="13.5" spans="1:10">
      <c r="A48" s="21">
        <v>41</v>
      </c>
      <c r="B48" s="21"/>
      <c r="C48" s="21" t="s">
        <v>61</v>
      </c>
      <c r="D48" s="21">
        <v>2649.57</v>
      </c>
      <c r="E48" s="21">
        <v>2829.81</v>
      </c>
      <c r="F48" s="21">
        <v>2649.57</v>
      </c>
      <c r="G48" s="21">
        <f t="shared" si="7"/>
        <v>111.28194</v>
      </c>
      <c r="H48" s="21">
        <v>81</v>
      </c>
      <c r="I48" s="21">
        <f t="shared" si="8"/>
        <v>30.28194</v>
      </c>
      <c r="J48" s="27"/>
    </row>
    <row r="49" ht="13.5" spans="1:10">
      <c r="A49" s="21">
        <v>42</v>
      </c>
      <c r="B49" s="21"/>
      <c r="C49" s="21" t="s">
        <v>62</v>
      </c>
      <c r="D49" s="21">
        <v>2678.25</v>
      </c>
      <c r="E49" s="21">
        <v>2760.29</v>
      </c>
      <c r="F49" s="21">
        <v>2678.25</v>
      </c>
      <c r="G49" s="21">
        <f t="shared" si="7"/>
        <v>112.4865</v>
      </c>
      <c r="H49" s="21">
        <v>65</v>
      </c>
      <c r="I49" s="21">
        <f t="shared" si="8"/>
        <v>47.4865</v>
      </c>
      <c r="J49" s="27"/>
    </row>
    <row r="50" ht="13.5" spans="1:10">
      <c r="A50" s="21">
        <v>43</v>
      </c>
      <c r="B50" s="21"/>
      <c r="C50" s="21" t="s">
        <v>63</v>
      </c>
      <c r="D50" s="21">
        <v>2115.94</v>
      </c>
      <c r="E50" s="21">
        <v>2239.56</v>
      </c>
      <c r="F50" s="21">
        <v>2115.94</v>
      </c>
      <c r="G50" s="21">
        <f t="shared" si="7"/>
        <v>88.86948</v>
      </c>
      <c r="H50" s="21">
        <v>58</v>
      </c>
      <c r="I50" s="21">
        <f t="shared" si="8"/>
        <v>30.86948</v>
      </c>
      <c r="J50" s="27"/>
    </row>
    <row r="51" ht="13.5" spans="1:10">
      <c r="A51" s="21">
        <v>44</v>
      </c>
      <c r="B51" s="21"/>
      <c r="C51" s="21" t="s">
        <v>64</v>
      </c>
      <c r="D51" s="21">
        <v>1498.89</v>
      </c>
      <c r="E51" s="21">
        <v>1540.27</v>
      </c>
      <c r="F51" s="21">
        <v>1498.89</v>
      </c>
      <c r="G51" s="21">
        <f t="shared" si="7"/>
        <v>62.95338</v>
      </c>
      <c r="H51" s="21">
        <v>45</v>
      </c>
      <c r="I51" s="21">
        <f t="shared" si="8"/>
        <v>17.95338</v>
      </c>
      <c r="J51" s="27"/>
    </row>
    <row r="52" ht="14" customHeight="1" spans="1:10">
      <c r="A52" s="21">
        <v>45</v>
      </c>
      <c r="B52" s="21"/>
      <c r="C52" s="21" t="s">
        <v>65</v>
      </c>
      <c r="D52" s="21">
        <v>927.3</v>
      </c>
      <c r="E52" s="21">
        <v>886.56</v>
      </c>
      <c r="F52" s="21">
        <v>886.56</v>
      </c>
      <c r="G52" s="21">
        <f t="shared" si="7"/>
        <v>37.23552</v>
      </c>
      <c r="H52" s="21">
        <v>31</v>
      </c>
      <c r="I52" s="21">
        <f t="shared" si="8"/>
        <v>6.23551999999999</v>
      </c>
      <c r="J52" s="31"/>
    </row>
    <row r="53" ht="13.5" spans="1:10">
      <c r="A53" s="21">
        <v>46</v>
      </c>
      <c r="B53" s="21"/>
      <c r="C53" s="21" t="s">
        <v>66</v>
      </c>
      <c r="D53" s="21">
        <v>289.49</v>
      </c>
      <c r="E53" s="21">
        <v>357.97</v>
      </c>
      <c r="F53" s="21">
        <v>289.49</v>
      </c>
      <c r="G53" s="21">
        <f t="shared" si="7"/>
        <v>12.15858</v>
      </c>
      <c r="H53" s="21">
        <v>9</v>
      </c>
      <c r="I53" s="21">
        <f t="shared" si="8"/>
        <v>3.15858</v>
      </c>
      <c r="J53" s="27"/>
    </row>
    <row r="54" ht="13.5" spans="1:10">
      <c r="A54" s="20" t="s">
        <v>67</v>
      </c>
      <c r="B54" s="22"/>
      <c r="C54" s="23"/>
      <c r="D54" s="19">
        <f t="shared" ref="D54:I54" si="9">SUM(D37:D53)</f>
        <v>49742.36</v>
      </c>
      <c r="E54" s="19">
        <f t="shared" si="9"/>
        <v>51043.42</v>
      </c>
      <c r="F54" s="19">
        <f t="shared" si="9"/>
        <v>49694.61</v>
      </c>
      <c r="G54" s="20">
        <f t="shared" si="9"/>
        <v>2087.17362</v>
      </c>
      <c r="H54" s="19">
        <f t="shared" si="9"/>
        <v>1449</v>
      </c>
      <c r="I54" s="19">
        <f t="shared" si="9"/>
        <v>638.17362</v>
      </c>
      <c r="J54" s="27"/>
    </row>
    <row r="55" ht="13.5" spans="1:10">
      <c r="A55" s="21">
        <v>47</v>
      </c>
      <c r="B55" s="21" t="s">
        <v>68</v>
      </c>
      <c r="C55" s="21" t="s">
        <v>69</v>
      </c>
      <c r="D55" s="21">
        <v>6600</v>
      </c>
      <c r="E55" s="21">
        <v>6736.77</v>
      </c>
      <c r="F55" s="21">
        <v>6600</v>
      </c>
      <c r="G55" s="21">
        <f>F55*420/10000</f>
        <v>277.2</v>
      </c>
      <c r="H55" s="21">
        <v>192</v>
      </c>
      <c r="I55" s="21">
        <f>G55-H55</f>
        <v>85.2</v>
      </c>
      <c r="J55" s="27"/>
    </row>
    <row r="56" ht="13.5" spans="1:10">
      <c r="A56" s="21">
        <v>48</v>
      </c>
      <c r="B56" s="21"/>
      <c r="C56" s="21" t="s">
        <v>70</v>
      </c>
      <c r="D56" s="21">
        <v>4325</v>
      </c>
      <c r="E56" s="21">
        <v>4438.39</v>
      </c>
      <c r="F56" s="21">
        <v>4325</v>
      </c>
      <c r="G56" s="21">
        <f t="shared" ref="G56:G62" si="10">F56*420/10000</f>
        <v>181.65</v>
      </c>
      <c r="H56" s="21">
        <v>144</v>
      </c>
      <c r="I56" s="21">
        <f t="shared" ref="I56:I62" si="11">G56-H56</f>
        <v>37.65</v>
      </c>
      <c r="J56" s="27"/>
    </row>
    <row r="57" ht="13.5" spans="1:10">
      <c r="A57" s="21">
        <v>49</v>
      </c>
      <c r="B57" s="21"/>
      <c r="C57" s="21" t="s">
        <v>71</v>
      </c>
      <c r="D57" s="21">
        <v>3240</v>
      </c>
      <c r="E57" s="21">
        <v>3360.86</v>
      </c>
      <c r="F57" s="21">
        <v>3240</v>
      </c>
      <c r="G57" s="21">
        <f t="shared" si="10"/>
        <v>136.08</v>
      </c>
      <c r="H57" s="21">
        <v>93</v>
      </c>
      <c r="I57" s="21">
        <f t="shared" si="11"/>
        <v>43.08</v>
      </c>
      <c r="J57" s="27"/>
    </row>
    <row r="58" ht="13.5" spans="1:10">
      <c r="A58" s="21">
        <v>50</v>
      </c>
      <c r="B58" s="21"/>
      <c r="C58" s="21" t="s">
        <v>72</v>
      </c>
      <c r="D58" s="21">
        <v>3400</v>
      </c>
      <c r="E58" s="21">
        <v>3651.21</v>
      </c>
      <c r="F58" s="21">
        <v>3400</v>
      </c>
      <c r="G58" s="21">
        <f t="shared" si="10"/>
        <v>142.8</v>
      </c>
      <c r="H58" s="21">
        <v>106</v>
      </c>
      <c r="I58" s="21">
        <f t="shared" si="11"/>
        <v>36.8</v>
      </c>
      <c r="J58" s="27"/>
    </row>
    <row r="59" ht="13.5" spans="1:10">
      <c r="A59" s="21">
        <v>51</v>
      </c>
      <c r="B59" s="21"/>
      <c r="C59" s="21" t="s">
        <v>73</v>
      </c>
      <c r="D59" s="21">
        <v>2815</v>
      </c>
      <c r="E59" s="21">
        <v>3096.85</v>
      </c>
      <c r="F59" s="21">
        <v>2815</v>
      </c>
      <c r="G59" s="21">
        <f t="shared" si="10"/>
        <v>118.23</v>
      </c>
      <c r="H59" s="21">
        <v>82</v>
      </c>
      <c r="I59" s="21">
        <f t="shared" si="11"/>
        <v>36.23</v>
      </c>
      <c r="J59" s="27"/>
    </row>
    <row r="60" ht="13.5" spans="1:10">
      <c r="A60" s="21">
        <v>52</v>
      </c>
      <c r="B60" s="21"/>
      <c r="C60" s="21" t="s">
        <v>74</v>
      </c>
      <c r="D60" s="21">
        <v>2415</v>
      </c>
      <c r="E60" s="21">
        <v>2943.4</v>
      </c>
      <c r="F60" s="21">
        <v>2415</v>
      </c>
      <c r="G60" s="21">
        <f t="shared" si="10"/>
        <v>101.43</v>
      </c>
      <c r="H60" s="21">
        <v>86</v>
      </c>
      <c r="I60" s="21">
        <f t="shared" si="11"/>
        <v>15.43</v>
      </c>
      <c r="J60" s="27"/>
    </row>
    <row r="61" ht="13.5" spans="1:10">
      <c r="A61" s="21">
        <v>53</v>
      </c>
      <c r="B61" s="21"/>
      <c r="C61" s="21" t="s">
        <v>75</v>
      </c>
      <c r="D61" s="21">
        <v>1912</v>
      </c>
      <c r="E61" s="21">
        <v>2064.92</v>
      </c>
      <c r="F61" s="21">
        <v>1912</v>
      </c>
      <c r="G61" s="21">
        <f t="shared" si="10"/>
        <v>80.304</v>
      </c>
      <c r="H61" s="21">
        <v>60</v>
      </c>
      <c r="I61" s="21">
        <f t="shared" si="11"/>
        <v>20.304</v>
      </c>
      <c r="J61" s="27"/>
    </row>
    <row r="62" ht="13.5" spans="1:10">
      <c r="A62" s="21">
        <v>54</v>
      </c>
      <c r="B62" s="21"/>
      <c r="C62" s="21" t="s">
        <v>76</v>
      </c>
      <c r="D62" s="21">
        <v>900</v>
      </c>
      <c r="E62" s="21">
        <v>1006.3</v>
      </c>
      <c r="F62" s="21">
        <v>900</v>
      </c>
      <c r="G62" s="21">
        <f t="shared" si="10"/>
        <v>37.8</v>
      </c>
      <c r="H62" s="21">
        <v>29</v>
      </c>
      <c r="I62" s="21">
        <f t="shared" si="11"/>
        <v>8.8</v>
      </c>
      <c r="J62" s="27"/>
    </row>
    <row r="63" ht="13.5" spans="1:10">
      <c r="A63" s="20" t="s">
        <v>77</v>
      </c>
      <c r="B63" s="22"/>
      <c r="C63" s="23"/>
      <c r="D63" s="19">
        <f t="shared" ref="D63:I63" si="12">SUM(D55:D62)</f>
        <v>25607</v>
      </c>
      <c r="E63" s="19">
        <f t="shared" si="12"/>
        <v>27298.7</v>
      </c>
      <c r="F63" s="19">
        <f t="shared" si="12"/>
        <v>25607</v>
      </c>
      <c r="G63" s="20">
        <f t="shared" si="12"/>
        <v>1075.494</v>
      </c>
      <c r="H63" s="19">
        <f t="shared" si="12"/>
        <v>792</v>
      </c>
      <c r="I63" s="19">
        <f t="shared" si="12"/>
        <v>283.494</v>
      </c>
      <c r="J63" s="27"/>
    </row>
    <row r="64" ht="13.5" spans="1:10">
      <c r="A64" s="21">
        <v>55</v>
      </c>
      <c r="B64" s="21" t="s">
        <v>78</v>
      </c>
      <c r="C64" s="21" t="s">
        <v>79</v>
      </c>
      <c r="D64" s="21">
        <v>3929.5</v>
      </c>
      <c r="E64" s="21">
        <v>3906.87</v>
      </c>
      <c r="F64" s="21">
        <v>3929.5</v>
      </c>
      <c r="G64" s="21">
        <f>F64*420/10000</f>
        <v>165.039</v>
      </c>
      <c r="H64" s="21">
        <v>116</v>
      </c>
      <c r="I64" s="21">
        <f>G64-H64</f>
        <v>49.039</v>
      </c>
      <c r="J64" s="27"/>
    </row>
    <row r="65" ht="13.5" spans="1:10">
      <c r="A65" s="21">
        <v>56</v>
      </c>
      <c r="B65" s="21"/>
      <c r="C65" s="21" t="s">
        <v>80</v>
      </c>
      <c r="D65" s="21">
        <v>3688.25</v>
      </c>
      <c r="E65" s="21">
        <v>4280.09</v>
      </c>
      <c r="F65" s="21">
        <v>3688.25</v>
      </c>
      <c r="G65" s="21">
        <f t="shared" ref="G65:G76" si="13">F65*420/10000</f>
        <v>154.9065</v>
      </c>
      <c r="H65" s="21">
        <v>120</v>
      </c>
      <c r="I65" s="21">
        <f t="shared" ref="I65:I76" si="14">G65-H65</f>
        <v>34.9065</v>
      </c>
      <c r="J65" s="27"/>
    </row>
    <row r="66" ht="13.5" spans="1:10">
      <c r="A66" s="21">
        <v>57</v>
      </c>
      <c r="B66" s="21"/>
      <c r="C66" s="21" t="s">
        <v>81</v>
      </c>
      <c r="D66" s="21">
        <v>3558.34</v>
      </c>
      <c r="E66" s="21">
        <v>3633.25</v>
      </c>
      <c r="F66" s="21">
        <v>3558.34</v>
      </c>
      <c r="G66" s="21">
        <f t="shared" si="13"/>
        <v>149.45028</v>
      </c>
      <c r="H66" s="21">
        <v>110</v>
      </c>
      <c r="I66" s="21">
        <f t="shared" si="14"/>
        <v>39.45028</v>
      </c>
      <c r="J66" s="27"/>
    </row>
    <row r="67" ht="13.5" spans="1:10">
      <c r="A67" s="21">
        <v>58</v>
      </c>
      <c r="B67" s="21"/>
      <c r="C67" s="21" t="s">
        <v>82</v>
      </c>
      <c r="D67" s="21">
        <v>2936.1</v>
      </c>
      <c r="E67" s="21">
        <v>3292.62</v>
      </c>
      <c r="F67" s="21">
        <v>2936.1</v>
      </c>
      <c r="G67" s="21">
        <f t="shared" si="13"/>
        <v>123.3162</v>
      </c>
      <c r="H67" s="21">
        <v>92</v>
      </c>
      <c r="I67" s="21">
        <f t="shared" si="14"/>
        <v>31.3162</v>
      </c>
      <c r="J67" s="27"/>
    </row>
    <row r="68" ht="13.5" spans="1:10">
      <c r="A68" s="21">
        <v>59</v>
      </c>
      <c r="B68" s="21"/>
      <c r="C68" s="21" t="s">
        <v>83</v>
      </c>
      <c r="D68" s="21">
        <v>3143.56</v>
      </c>
      <c r="E68" s="21">
        <v>3147.93</v>
      </c>
      <c r="F68" s="21">
        <v>3143.56</v>
      </c>
      <c r="G68" s="21">
        <f t="shared" si="13"/>
        <v>132.02952</v>
      </c>
      <c r="H68" s="21">
        <v>88</v>
      </c>
      <c r="I68" s="21">
        <f t="shared" si="14"/>
        <v>44.02952</v>
      </c>
      <c r="J68" s="27"/>
    </row>
    <row r="69" ht="13.5" spans="1:10">
      <c r="A69" s="21">
        <v>60</v>
      </c>
      <c r="B69" s="21"/>
      <c r="C69" s="21" t="s">
        <v>84</v>
      </c>
      <c r="D69" s="21">
        <v>2488.78</v>
      </c>
      <c r="E69" s="21">
        <v>2661.59</v>
      </c>
      <c r="F69" s="21">
        <v>2488.78</v>
      </c>
      <c r="G69" s="21">
        <f t="shared" si="13"/>
        <v>104.52876</v>
      </c>
      <c r="H69" s="21">
        <v>77</v>
      </c>
      <c r="I69" s="21">
        <f t="shared" si="14"/>
        <v>27.52876</v>
      </c>
      <c r="J69" s="27"/>
    </row>
    <row r="70" ht="13.5" spans="1:10">
      <c r="A70" s="21">
        <v>61</v>
      </c>
      <c r="B70" s="21"/>
      <c r="C70" s="21" t="s">
        <v>85</v>
      </c>
      <c r="D70" s="21">
        <v>2710.35</v>
      </c>
      <c r="E70" s="21">
        <v>2826.31</v>
      </c>
      <c r="F70" s="21">
        <v>2710.35</v>
      </c>
      <c r="G70" s="21">
        <f t="shared" si="13"/>
        <v>113.8347</v>
      </c>
      <c r="H70" s="21">
        <v>85</v>
      </c>
      <c r="I70" s="21">
        <f t="shared" si="14"/>
        <v>28.8347</v>
      </c>
      <c r="J70" s="27"/>
    </row>
    <row r="71" ht="13.5" spans="1:10">
      <c r="A71" s="21">
        <v>62</v>
      </c>
      <c r="B71" s="21"/>
      <c r="C71" s="21" t="s">
        <v>86</v>
      </c>
      <c r="D71" s="21">
        <v>2676.98</v>
      </c>
      <c r="E71" s="21">
        <v>2793.78</v>
      </c>
      <c r="F71" s="21">
        <v>2676.98</v>
      </c>
      <c r="G71" s="21">
        <f t="shared" si="13"/>
        <v>112.43316</v>
      </c>
      <c r="H71" s="21">
        <v>78</v>
      </c>
      <c r="I71" s="21">
        <f t="shared" si="14"/>
        <v>34.43316</v>
      </c>
      <c r="J71" s="27"/>
    </row>
    <row r="72" ht="13.5" spans="1:10">
      <c r="A72" s="21">
        <v>63</v>
      </c>
      <c r="B72" s="21"/>
      <c r="C72" s="21" t="s">
        <v>87</v>
      </c>
      <c r="D72" s="21">
        <v>1960</v>
      </c>
      <c r="E72" s="21">
        <v>2207.82</v>
      </c>
      <c r="F72" s="21">
        <v>1960</v>
      </c>
      <c r="G72" s="21">
        <f t="shared" si="13"/>
        <v>82.32</v>
      </c>
      <c r="H72" s="21">
        <v>65</v>
      </c>
      <c r="I72" s="21">
        <f t="shared" si="14"/>
        <v>17.32</v>
      </c>
      <c r="J72" s="27"/>
    </row>
    <row r="73" ht="13.5" spans="1:10">
      <c r="A73" s="21">
        <v>64</v>
      </c>
      <c r="B73" s="21"/>
      <c r="C73" s="21" t="s">
        <v>88</v>
      </c>
      <c r="D73" s="21">
        <v>2164.74</v>
      </c>
      <c r="E73" s="21">
        <v>2165.43</v>
      </c>
      <c r="F73" s="21">
        <v>2164.74</v>
      </c>
      <c r="G73" s="21">
        <f t="shared" si="13"/>
        <v>90.91908</v>
      </c>
      <c r="H73" s="21">
        <v>63</v>
      </c>
      <c r="I73" s="21">
        <f t="shared" si="14"/>
        <v>27.91908</v>
      </c>
      <c r="J73" s="27"/>
    </row>
    <row r="74" ht="13.5" spans="1:10">
      <c r="A74" s="21">
        <v>65</v>
      </c>
      <c r="B74" s="21"/>
      <c r="C74" s="21" t="s">
        <v>89</v>
      </c>
      <c r="D74" s="21">
        <v>1653.17</v>
      </c>
      <c r="E74" s="21">
        <v>1798.2</v>
      </c>
      <c r="F74" s="21">
        <v>1653.17</v>
      </c>
      <c r="G74" s="21">
        <f t="shared" si="13"/>
        <v>69.43314</v>
      </c>
      <c r="H74" s="21">
        <v>52</v>
      </c>
      <c r="I74" s="21">
        <f t="shared" si="14"/>
        <v>17.43314</v>
      </c>
      <c r="J74" s="27"/>
    </row>
    <row r="75" ht="13.5" spans="1:10">
      <c r="A75" s="21">
        <v>66</v>
      </c>
      <c r="B75" s="21"/>
      <c r="C75" s="21" t="s">
        <v>90</v>
      </c>
      <c r="D75" s="21">
        <v>1128.06</v>
      </c>
      <c r="E75" s="21">
        <v>1132</v>
      </c>
      <c r="F75" s="21">
        <v>1128.06</v>
      </c>
      <c r="G75" s="21">
        <f t="shared" si="13"/>
        <v>47.37852</v>
      </c>
      <c r="H75" s="21">
        <v>33</v>
      </c>
      <c r="I75" s="21">
        <f t="shared" si="14"/>
        <v>14.37852</v>
      </c>
      <c r="J75" s="27"/>
    </row>
    <row r="76" ht="13.5" spans="1:10">
      <c r="A76" s="21">
        <v>67</v>
      </c>
      <c r="B76" s="21"/>
      <c r="C76" s="21" t="s">
        <v>91</v>
      </c>
      <c r="D76" s="21">
        <v>1677.12</v>
      </c>
      <c r="E76" s="21">
        <v>1727.77</v>
      </c>
      <c r="F76" s="21">
        <v>1677.12</v>
      </c>
      <c r="G76" s="21">
        <f t="shared" si="13"/>
        <v>70.43904</v>
      </c>
      <c r="H76" s="21">
        <v>47</v>
      </c>
      <c r="I76" s="21">
        <f t="shared" si="14"/>
        <v>23.43904</v>
      </c>
      <c r="J76" s="27"/>
    </row>
    <row r="77" ht="13.5" spans="1:10">
      <c r="A77" s="20" t="s">
        <v>92</v>
      </c>
      <c r="B77" s="22"/>
      <c r="C77" s="23"/>
      <c r="D77" s="19">
        <f t="shared" ref="D77:I77" si="15">SUM(D64:D76)</f>
        <v>33714.95</v>
      </c>
      <c r="E77" s="19">
        <f t="shared" si="15"/>
        <v>35573.66</v>
      </c>
      <c r="F77" s="19">
        <f t="shared" si="15"/>
        <v>33714.95</v>
      </c>
      <c r="G77" s="20">
        <f t="shared" si="15"/>
        <v>1416.0279</v>
      </c>
      <c r="H77" s="19">
        <f t="shared" si="15"/>
        <v>1026</v>
      </c>
      <c r="I77" s="19">
        <f t="shared" si="15"/>
        <v>390.0279</v>
      </c>
      <c r="J77" s="27"/>
    </row>
    <row r="78" spans="1:10">
      <c r="A78" s="21">
        <v>68</v>
      </c>
      <c r="B78" s="21" t="s">
        <v>93</v>
      </c>
      <c r="C78" s="21" t="s">
        <v>94</v>
      </c>
      <c r="D78" s="21">
        <v>6419.81</v>
      </c>
      <c r="E78" s="21">
        <v>6984.38</v>
      </c>
      <c r="F78" s="21">
        <v>6419.81</v>
      </c>
      <c r="G78" s="21">
        <f>F78*420/10000</f>
        <v>269.63202</v>
      </c>
      <c r="H78" s="21">
        <v>203</v>
      </c>
      <c r="I78" s="21">
        <f>G78-H78</f>
        <v>66.63202</v>
      </c>
      <c r="J78" s="28"/>
    </row>
    <row r="79" spans="1:10">
      <c r="A79" s="21">
        <v>69</v>
      </c>
      <c r="B79" s="21"/>
      <c r="C79" s="21" t="s">
        <v>95</v>
      </c>
      <c r="D79" s="21">
        <v>2126.25</v>
      </c>
      <c r="E79" s="21">
        <v>2254.96</v>
      </c>
      <c r="F79" s="21">
        <v>2126.25</v>
      </c>
      <c r="G79" s="21">
        <f t="shared" ref="G79:G86" si="16">F79*420/10000</f>
        <v>89.3025</v>
      </c>
      <c r="H79" s="21">
        <v>63</v>
      </c>
      <c r="I79" s="21">
        <f t="shared" ref="I79:I86" si="17">G79-H79</f>
        <v>26.3025</v>
      </c>
      <c r="J79" s="28"/>
    </row>
    <row r="80" spans="1:10">
      <c r="A80" s="21">
        <v>70</v>
      </c>
      <c r="B80" s="21"/>
      <c r="C80" s="21" t="s">
        <v>96</v>
      </c>
      <c r="D80" s="21">
        <v>1683.54</v>
      </c>
      <c r="E80" s="21">
        <v>1772.3</v>
      </c>
      <c r="F80" s="21">
        <v>1683.54</v>
      </c>
      <c r="G80" s="21">
        <f t="shared" si="16"/>
        <v>70.70868</v>
      </c>
      <c r="H80" s="21">
        <v>52</v>
      </c>
      <c r="I80" s="21">
        <f t="shared" si="17"/>
        <v>18.70868</v>
      </c>
      <c r="J80" s="28"/>
    </row>
    <row r="81" spans="1:10">
      <c r="A81" s="21">
        <v>71</v>
      </c>
      <c r="B81" s="21"/>
      <c r="C81" s="21" t="s">
        <v>97</v>
      </c>
      <c r="D81" s="21">
        <v>1640</v>
      </c>
      <c r="E81" s="21">
        <v>1659.31</v>
      </c>
      <c r="F81" s="21">
        <v>1640</v>
      </c>
      <c r="G81" s="21">
        <f t="shared" si="16"/>
        <v>68.88</v>
      </c>
      <c r="H81" s="21">
        <v>49</v>
      </c>
      <c r="I81" s="21">
        <f t="shared" si="17"/>
        <v>19.88</v>
      </c>
      <c r="J81" s="28"/>
    </row>
    <row r="82" spans="1:10">
      <c r="A82" s="21">
        <v>72</v>
      </c>
      <c r="B82" s="21"/>
      <c r="C82" s="21" t="s">
        <v>98</v>
      </c>
      <c r="D82" s="21">
        <v>1480</v>
      </c>
      <c r="E82" s="21">
        <v>1668.07</v>
      </c>
      <c r="F82" s="21">
        <v>1480</v>
      </c>
      <c r="G82" s="21">
        <f t="shared" si="16"/>
        <v>62.16</v>
      </c>
      <c r="H82" s="21">
        <v>49</v>
      </c>
      <c r="I82" s="21">
        <f t="shared" si="17"/>
        <v>13.16</v>
      </c>
      <c r="J82" s="28"/>
    </row>
    <row r="83" spans="1:10">
      <c r="A83" s="21">
        <v>73</v>
      </c>
      <c r="B83" s="21"/>
      <c r="C83" s="21" t="s">
        <v>99</v>
      </c>
      <c r="D83" s="21">
        <v>1380</v>
      </c>
      <c r="E83" s="21">
        <v>1456.31</v>
      </c>
      <c r="F83" s="21">
        <v>1380</v>
      </c>
      <c r="G83" s="21">
        <f t="shared" si="16"/>
        <v>57.96</v>
      </c>
      <c r="H83" s="21">
        <v>45</v>
      </c>
      <c r="I83" s="21">
        <f t="shared" si="17"/>
        <v>12.96</v>
      </c>
      <c r="J83" s="28"/>
    </row>
    <row r="84" spans="1:10">
      <c r="A84" s="21">
        <v>74</v>
      </c>
      <c r="B84" s="21"/>
      <c r="C84" s="21" t="s">
        <v>100</v>
      </c>
      <c r="D84" s="21">
        <v>1217.53</v>
      </c>
      <c r="E84" s="21">
        <v>1380.02</v>
      </c>
      <c r="F84" s="21">
        <v>1217.53</v>
      </c>
      <c r="G84" s="21">
        <f t="shared" si="16"/>
        <v>51.13626</v>
      </c>
      <c r="H84" s="21">
        <v>39</v>
      </c>
      <c r="I84" s="21">
        <f t="shared" si="17"/>
        <v>12.13626</v>
      </c>
      <c r="J84" s="28"/>
    </row>
    <row r="85" spans="1:10">
      <c r="A85" s="21">
        <v>75</v>
      </c>
      <c r="B85" s="21"/>
      <c r="C85" s="21" t="s">
        <v>101</v>
      </c>
      <c r="D85" s="21">
        <v>1154</v>
      </c>
      <c r="E85" s="21">
        <v>1229.04</v>
      </c>
      <c r="F85" s="21">
        <v>1154</v>
      </c>
      <c r="G85" s="21">
        <f t="shared" si="16"/>
        <v>48.468</v>
      </c>
      <c r="H85" s="21">
        <v>25</v>
      </c>
      <c r="I85" s="21">
        <f t="shared" si="17"/>
        <v>23.468</v>
      </c>
      <c r="J85" s="28"/>
    </row>
    <row r="86" spans="1:10">
      <c r="A86" s="21">
        <v>76</v>
      </c>
      <c r="B86" s="21"/>
      <c r="C86" s="21" t="s">
        <v>102</v>
      </c>
      <c r="D86" s="21">
        <v>818.75</v>
      </c>
      <c r="E86" s="21">
        <v>854.74</v>
      </c>
      <c r="F86" s="21">
        <v>818.75</v>
      </c>
      <c r="G86" s="21">
        <f t="shared" si="16"/>
        <v>34.3875</v>
      </c>
      <c r="H86" s="21">
        <v>25</v>
      </c>
      <c r="I86" s="21">
        <f t="shared" si="17"/>
        <v>9.3875</v>
      </c>
      <c r="J86" s="28"/>
    </row>
    <row r="87" ht="13.5" spans="1:10">
      <c r="A87" s="32" t="s">
        <v>103</v>
      </c>
      <c r="B87" s="32"/>
      <c r="C87" s="32"/>
      <c r="D87" s="32">
        <f t="shared" ref="D87:I87" si="18">SUM(D78:D86)</f>
        <v>17919.88</v>
      </c>
      <c r="E87" s="32">
        <f t="shared" si="18"/>
        <v>19259.13</v>
      </c>
      <c r="F87" s="32">
        <f t="shared" si="18"/>
        <v>17919.88</v>
      </c>
      <c r="G87" s="33">
        <f t="shared" si="18"/>
        <v>752.63496</v>
      </c>
      <c r="H87" s="34">
        <f t="shared" si="18"/>
        <v>550</v>
      </c>
      <c r="I87" s="34">
        <f t="shared" si="18"/>
        <v>202.63496</v>
      </c>
      <c r="J87" s="27"/>
    </row>
    <row r="88" ht="13.5" spans="1:10">
      <c r="A88" s="21">
        <v>77</v>
      </c>
      <c r="B88" s="30" t="s">
        <v>104</v>
      </c>
      <c r="C88" s="21" t="s">
        <v>105</v>
      </c>
      <c r="D88" s="21">
        <v>1907.51</v>
      </c>
      <c r="E88" s="21">
        <v>2154.46</v>
      </c>
      <c r="F88" s="21">
        <v>1907.51</v>
      </c>
      <c r="G88" s="21">
        <f>F88*420/10000</f>
        <v>80.11542</v>
      </c>
      <c r="H88" s="21">
        <v>64</v>
      </c>
      <c r="I88" s="21">
        <f>G88-H88</f>
        <v>16.11542</v>
      </c>
      <c r="J88" s="27"/>
    </row>
    <row r="89" ht="13.5" spans="1:10">
      <c r="A89" s="21">
        <v>78</v>
      </c>
      <c r="B89" s="30"/>
      <c r="C89" s="21" t="s">
        <v>106</v>
      </c>
      <c r="D89" s="21">
        <v>169.58</v>
      </c>
      <c r="E89" s="21">
        <v>206.97</v>
      </c>
      <c r="F89" s="21">
        <v>169.58</v>
      </c>
      <c r="G89" s="21">
        <f t="shared" ref="G89:G96" si="19">F89*420/10000</f>
        <v>7.12236</v>
      </c>
      <c r="H89" s="21">
        <v>5</v>
      </c>
      <c r="I89" s="21">
        <f t="shared" ref="I89:I96" si="20">G89-H89</f>
        <v>2.12236</v>
      </c>
      <c r="J89" s="35"/>
    </row>
    <row r="90" ht="22.5" spans="1:10">
      <c r="A90" s="21">
        <v>79</v>
      </c>
      <c r="B90" s="30" t="s">
        <v>107</v>
      </c>
      <c r="C90" s="21" t="s">
        <v>108</v>
      </c>
      <c r="D90" s="21">
        <v>1700</v>
      </c>
      <c r="E90" s="21">
        <v>1790.94</v>
      </c>
      <c r="F90" s="21">
        <v>1700</v>
      </c>
      <c r="G90" s="21">
        <f t="shared" si="19"/>
        <v>71.4</v>
      </c>
      <c r="H90" s="21">
        <v>50</v>
      </c>
      <c r="I90" s="21">
        <f t="shared" si="20"/>
        <v>21.4</v>
      </c>
      <c r="J90" s="35"/>
    </row>
    <row r="91" spans="1:10">
      <c r="A91" s="21">
        <v>80</v>
      </c>
      <c r="B91" s="30" t="s">
        <v>109</v>
      </c>
      <c r="C91" s="21" t="s">
        <v>110</v>
      </c>
      <c r="D91" s="21">
        <v>4452.63</v>
      </c>
      <c r="E91" s="21">
        <v>4565.43</v>
      </c>
      <c r="F91" s="21">
        <v>4452.63</v>
      </c>
      <c r="G91" s="21">
        <f t="shared" si="19"/>
        <v>187.01046</v>
      </c>
      <c r="H91" s="21">
        <v>146</v>
      </c>
      <c r="I91" s="21">
        <f t="shared" si="20"/>
        <v>41.01046</v>
      </c>
      <c r="J91" s="28"/>
    </row>
    <row r="92" spans="1:10">
      <c r="A92" s="21">
        <v>81</v>
      </c>
      <c r="B92" s="30"/>
      <c r="C92" s="21" t="s">
        <v>111</v>
      </c>
      <c r="D92" s="21">
        <v>3358</v>
      </c>
      <c r="E92" s="21">
        <v>3466.05</v>
      </c>
      <c r="F92" s="21">
        <v>3358</v>
      </c>
      <c r="G92" s="21">
        <f t="shared" si="19"/>
        <v>141.036</v>
      </c>
      <c r="H92" s="21">
        <v>100</v>
      </c>
      <c r="I92" s="21">
        <f t="shared" si="20"/>
        <v>41.036</v>
      </c>
      <c r="J92" s="28"/>
    </row>
    <row r="93" spans="1:10">
      <c r="A93" s="21">
        <v>82</v>
      </c>
      <c r="B93" s="30"/>
      <c r="C93" s="21" t="s">
        <v>112</v>
      </c>
      <c r="D93" s="21">
        <v>1803.52</v>
      </c>
      <c r="E93" s="21">
        <v>1890.08</v>
      </c>
      <c r="F93" s="21">
        <v>1803.52</v>
      </c>
      <c r="G93" s="21">
        <f t="shared" si="19"/>
        <v>75.74784</v>
      </c>
      <c r="H93" s="21">
        <v>55</v>
      </c>
      <c r="I93" s="21">
        <f t="shared" si="20"/>
        <v>20.74784</v>
      </c>
      <c r="J93" s="28"/>
    </row>
    <row r="94" spans="1:10">
      <c r="A94" s="21">
        <v>83</v>
      </c>
      <c r="B94" s="30"/>
      <c r="C94" s="21" t="s">
        <v>113</v>
      </c>
      <c r="D94" s="21">
        <v>1840</v>
      </c>
      <c r="E94" s="21">
        <v>1930.43</v>
      </c>
      <c r="F94" s="21">
        <v>1840</v>
      </c>
      <c r="G94" s="21">
        <f t="shared" si="19"/>
        <v>77.28</v>
      </c>
      <c r="H94" s="21">
        <v>56</v>
      </c>
      <c r="I94" s="21">
        <f t="shared" si="20"/>
        <v>21.28</v>
      </c>
      <c r="J94" s="28"/>
    </row>
    <row r="95" spans="1:10">
      <c r="A95" s="21">
        <v>84</v>
      </c>
      <c r="B95" s="30"/>
      <c r="C95" s="21" t="s">
        <v>114</v>
      </c>
      <c r="D95" s="21">
        <v>732.86</v>
      </c>
      <c r="E95" s="21">
        <v>899.03</v>
      </c>
      <c r="F95" s="21">
        <v>732.86</v>
      </c>
      <c r="G95" s="21">
        <f t="shared" si="19"/>
        <v>30.78012</v>
      </c>
      <c r="H95" s="21">
        <v>23</v>
      </c>
      <c r="I95" s="21">
        <f t="shared" si="20"/>
        <v>7.78012</v>
      </c>
      <c r="J95" s="28"/>
    </row>
    <row r="96" spans="1:10">
      <c r="A96" s="21">
        <v>85</v>
      </c>
      <c r="B96" s="30"/>
      <c r="C96" s="21" t="s">
        <v>115</v>
      </c>
      <c r="D96" s="21">
        <v>363.6</v>
      </c>
      <c r="E96" s="21">
        <v>398.71</v>
      </c>
      <c r="F96" s="21">
        <v>363.6</v>
      </c>
      <c r="G96" s="21">
        <f t="shared" si="19"/>
        <v>15.2712</v>
      </c>
      <c r="H96" s="21">
        <v>15</v>
      </c>
      <c r="I96" s="21">
        <f t="shared" si="20"/>
        <v>0.2712</v>
      </c>
      <c r="J96" s="28"/>
    </row>
    <row r="97" ht="13.5" spans="1:10">
      <c r="A97" s="20" t="s">
        <v>116</v>
      </c>
      <c r="B97" s="22"/>
      <c r="C97" s="23"/>
      <c r="D97" s="19">
        <f t="shared" ref="D97:I97" si="21">SUM(D88:D96)</f>
        <v>16327.7</v>
      </c>
      <c r="E97" s="19">
        <f t="shared" si="21"/>
        <v>17302.1</v>
      </c>
      <c r="F97" s="19">
        <f t="shared" si="21"/>
        <v>16327.7</v>
      </c>
      <c r="G97" s="20">
        <f t="shared" si="21"/>
        <v>685.7634</v>
      </c>
      <c r="H97" s="19">
        <f t="shared" si="21"/>
        <v>514</v>
      </c>
      <c r="I97" s="19">
        <f t="shared" si="21"/>
        <v>171.7634</v>
      </c>
      <c r="J97" s="36"/>
    </row>
  </sheetData>
  <mergeCells count="17">
    <mergeCell ref="A2:J2"/>
    <mergeCell ref="A5:C5"/>
    <mergeCell ref="A14:C14"/>
    <mergeCell ref="A36:C36"/>
    <mergeCell ref="A54:C54"/>
    <mergeCell ref="A63:C63"/>
    <mergeCell ref="A77:C77"/>
    <mergeCell ref="A87:C87"/>
    <mergeCell ref="A97:C97"/>
    <mergeCell ref="B6:B13"/>
    <mergeCell ref="B15:B35"/>
    <mergeCell ref="B37:B53"/>
    <mergeCell ref="B55:B62"/>
    <mergeCell ref="B64:B76"/>
    <mergeCell ref="B78:B86"/>
    <mergeCell ref="B88:B89"/>
    <mergeCell ref="B91:B96"/>
  </mergeCells>
  <printOptions horizontalCentered="1"/>
  <pageMargins left="0.751388888888889" right="0.751388888888889" top="1" bottom="1" header="0.5" footer="0.5"/>
  <pageSetup paperSize="9" scale="89" fitToHeight="0" orientation="portrait" horizontalDpi="600"/>
  <headerFooter>
    <oddFooter>&amp;C第 &amp;P 页，共 &amp;N 页</oddFooter>
  </headerFooter>
  <rowBreaks count="1" manualBreakCount="1">
    <brk id="97" max="16383" man="1"/>
  </rowBreaks>
  <ignoredErrors>
    <ignoredError sqref="F14:G14 F87:G87 I87 F77:G77 I77 F54:G54 I54 F63:G63 I63 F36:G36 I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qiulin</dc:creator>
  <cp:lastModifiedBy>周易</cp:lastModifiedBy>
  <dcterms:created xsi:type="dcterms:W3CDTF">2022-11-18T10:19:00Z</dcterms:created>
  <dcterms:modified xsi:type="dcterms:W3CDTF">2025-11-17T08:50:25Z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2B00114FD2414608BAC3056C6BD74FAE_13</vt:lpwstr>
  </property>
  <property fmtid="{D5CDD505-2E9C-101B-9397-08002B2CF9AE}" pid="3" name="KSOProductBuildVer">
    <vt:lpwstr>2052-11.8.2.12086</vt:lpwstr>
  </property>
</Properties>
</file>